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90" windowWidth="15480" windowHeight="9885" tabRatio="802" activeTab="0"/>
  </bookViews>
  <sheets>
    <sheet name="ToxNotes" sheetId="1" r:id="rId1"/>
    <sheet name="ToxBatch" sheetId="2" r:id="rId2"/>
    <sheet name="CD" sheetId="3" r:id="rId3"/>
    <sheet name="HA10" sheetId="4" r:id="rId4"/>
    <sheet name="PiPr " sheetId="5" r:id="rId5"/>
    <sheet name="PiPr  Summary" sheetId="6" r:id="rId6"/>
    <sheet name="PiPr  Results" sheetId="7" r:id="rId7"/>
    <sheet name="SeCa" sheetId="8" r:id="rId8"/>
  </sheets>
  <definedNames>
    <definedName name="_xlnm._FilterDatabase" localSheetId="2" hidden="1">'CD'!$A$1:$CG$26</definedName>
    <definedName name="_xlfn.BAHTTEXT" hidden="1">#NAME?</definedName>
    <definedName name="_xlnm.Print_Area" localSheetId="3">'HA10'!$A$3:$DD$8</definedName>
  </definedNames>
  <calcPr fullCalcOnLoad="1"/>
</workbook>
</file>

<file path=xl/comments2.xml><?xml version="1.0" encoding="utf-8"?>
<comments xmlns="http://schemas.openxmlformats.org/spreadsheetml/2006/main">
  <authors>
    <author>SWAMP</author>
    <author>Cassandra Roberts</author>
  </authors>
  <commentList>
    <comment ref="B1" authorId="0">
      <text>
        <r>
          <rPr>
            <b/>
            <sz val="8"/>
            <rFont val="Tahoma"/>
            <family val="2"/>
          </rPr>
          <t>SWAMP DMT:</t>
        </r>
        <r>
          <rPr>
            <sz val="8"/>
            <rFont val="Tahoma"/>
            <family val="2"/>
          </rPr>
          <t xml:space="preserve">
see AgencyLookUp</t>
        </r>
      </text>
    </comment>
    <comment ref="G1" authorId="1">
      <text>
        <r>
          <rPr>
            <b/>
            <sz val="8"/>
            <rFont val="Tahoma"/>
            <family val="2"/>
          </rPr>
          <t>SWAMP DMT:</t>
        </r>
        <r>
          <rPr>
            <sz val="8"/>
            <rFont val="Tahoma"/>
            <family val="2"/>
          </rPr>
          <t xml:space="preserve">
see LabSubmissionLookUp</t>
        </r>
      </text>
    </comment>
    <comment ref="H1" authorId="0">
      <text>
        <r>
          <rPr>
            <b/>
            <sz val="8"/>
            <rFont val="Tahoma"/>
            <family val="2"/>
          </rPr>
          <t>SWAMP DMT:</t>
        </r>
        <r>
          <rPr>
            <sz val="8"/>
            <rFont val="Tahoma"/>
            <family val="2"/>
          </rPr>
          <t xml:space="preserve">
see AgencyLookUp</t>
        </r>
      </text>
    </comment>
  </commentList>
</comments>
</file>

<file path=xl/comments3.xml><?xml version="1.0" encoding="utf-8"?>
<comments xmlns="http://schemas.openxmlformats.org/spreadsheetml/2006/main">
  <authors>
    <author>Susan</author>
    <author>LPranger</author>
    <author>SWAMP</author>
  </authors>
  <commentList>
    <comment ref="AU8" authorId="0">
      <text>
        <r>
          <rPr>
            <b/>
            <sz val="8"/>
            <rFont val="Tahoma"/>
            <family val="2"/>
          </rPr>
          <t>SWAMP DMT:</t>
        </r>
        <r>
          <rPr>
            <sz val="8"/>
            <rFont val="Tahoma"/>
            <family val="2"/>
          </rPr>
          <t xml:space="preserve">
see QALookUp</t>
        </r>
      </text>
    </comment>
    <comment ref="AT8" authorId="0">
      <text>
        <r>
          <rPr>
            <b/>
            <sz val="8"/>
            <rFont val="Tahoma"/>
            <family val="2"/>
          </rPr>
          <t>SWAMP DMT:</t>
        </r>
        <r>
          <rPr>
            <sz val="8"/>
            <rFont val="Tahoma"/>
            <family val="2"/>
          </rPr>
          <t xml:space="preserve">
see SigEffectLookUp</t>
        </r>
      </text>
    </comment>
    <comment ref="AO8" authorId="0">
      <text>
        <r>
          <rPr>
            <b/>
            <sz val="8"/>
            <rFont val="Tahoma"/>
            <family val="2"/>
          </rPr>
          <t>SWAMP DMT:</t>
        </r>
        <r>
          <rPr>
            <sz val="8"/>
            <rFont val="Tahoma"/>
            <family val="2"/>
          </rPr>
          <t xml:space="preserve">
see VariableCodesLookUp</t>
        </r>
      </text>
    </comment>
    <comment ref="AJ8" authorId="0">
      <text>
        <r>
          <rPr>
            <b/>
            <sz val="8"/>
            <rFont val="Tahoma"/>
            <family val="2"/>
          </rPr>
          <t>SWAMP DMT:</t>
        </r>
        <r>
          <rPr>
            <sz val="8"/>
            <rFont val="Tahoma"/>
            <family val="2"/>
          </rPr>
          <t xml:space="preserve">
see ToxResultQALookUp</t>
        </r>
      </text>
    </comment>
    <comment ref="AI8" authorId="0">
      <text>
        <r>
          <rPr>
            <b/>
            <sz val="8"/>
            <rFont val="Tahoma"/>
            <family val="2"/>
          </rPr>
          <t>SWAMP DMT:</t>
        </r>
        <r>
          <rPr>
            <sz val="8"/>
            <rFont val="Tahoma"/>
            <family val="2"/>
          </rPr>
          <t xml:space="preserve">
see ResQualLookUp</t>
        </r>
      </text>
    </comment>
    <comment ref="AG8" authorId="0">
      <text>
        <r>
          <rPr>
            <b/>
            <sz val="8"/>
            <rFont val="Tahoma"/>
            <family val="2"/>
          </rPr>
          <t>SWAMP DMT:</t>
        </r>
        <r>
          <rPr>
            <sz val="8"/>
            <rFont val="Tahoma"/>
            <family val="2"/>
          </rPr>
          <t xml:space="preserve">
see UnitLookUp</t>
        </r>
      </text>
    </comment>
    <comment ref="AF8" authorId="0">
      <text>
        <r>
          <rPr>
            <b/>
            <sz val="8"/>
            <rFont val="Tahoma"/>
            <family val="2"/>
          </rPr>
          <t>SWAMP DMT:</t>
        </r>
        <r>
          <rPr>
            <sz val="8"/>
            <rFont val="Tahoma"/>
            <family val="2"/>
          </rPr>
          <t xml:space="preserve">
see TimePointLookUp</t>
        </r>
      </text>
    </comment>
    <comment ref="AE8" authorId="0">
      <text>
        <r>
          <rPr>
            <b/>
            <sz val="8"/>
            <rFont val="Tahoma"/>
            <family val="2"/>
          </rPr>
          <t>SWAMP DMT:</t>
        </r>
        <r>
          <rPr>
            <sz val="8"/>
            <rFont val="Tahoma"/>
            <family val="2"/>
          </rPr>
          <t xml:space="preserve">
see MatrixLookUp</t>
        </r>
      </text>
    </comment>
    <comment ref="AD8" authorId="0">
      <text>
        <r>
          <rPr>
            <b/>
            <sz val="8"/>
            <rFont val="Tahoma"/>
            <family val="2"/>
          </rPr>
          <t>SWAMP DMT:</t>
        </r>
        <r>
          <rPr>
            <sz val="8"/>
            <rFont val="Tahoma"/>
            <family val="2"/>
          </rPr>
          <t xml:space="preserve">
see FractionLookUp</t>
        </r>
      </text>
    </comment>
    <comment ref="AC8" authorId="0">
      <text>
        <r>
          <rPr>
            <b/>
            <sz val="8"/>
            <rFont val="Tahoma"/>
            <family val="2"/>
          </rPr>
          <t>SWAMP DMT:</t>
        </r>
        <r>
          <rPr>
            <sz val="8"/>
            <rFont val="Tahoma"/>
            <family val="2"/>
          </rPr>
          <t xml:space="preserve">
see AnalyteLookUp</t>
        </r>
      </text>
    </comment>
    <comment ref="AB8" authorId="0">
      <text>
        <r>
          <rPr>
            <b/>
            <sz val="8"/>
            <rFont val="Tahoma"/>
            <family val="2"/>
          </rPr>
          <t>SWAMP DMT:</t>
        </r>
        <r>
          <rPr>
            <sz val="8"/>
            <rFont val="Tahoma"/>
            <family val="2"/>
          </rPr>
          <t xml:space="preserve">
see MethodLookUp</t>
        </r>
      </text>
    </comment>
    <comment ref="Y8" authorId="0">
      <text>
        <r>
          <rPr>
            <b/>
            <sz val="8"/>
            <rFont val="Tahoma"/>
            <family val="2"/>
          </rPr>
          <t>SWAMP DMT:</t>
        </r>
        <r>
          <rPr>
            <sz val="8"/>
            <rFont val="Tahoma"/>
            <family val="2"/>
          </rPr>
          <t xml:space="preserve">
see UnitLookUp</t>
        </r>
      </text>
    </comment>
    <comment ref="W8" authorId="0">
      <text>
        <r>
          <rPr>
            <b/>
            <sz val="8"/>
            <rFont val="Tahoma"/>
            <family val="2"/>
          </rPr>
          <t>SWAMP DMT:</t>
        </r>
        <r>
          <rPr>
            <sz val="8"/>
            <rFont val="Tahoma"/>
            <family val="2"/>
          </rPr>
          <t xml:space="preserve">
see AnalyteLookUp</t>
        </r>
      </text>
    </comment>
    <comment ref="T8" authorId="0">
      <text>
        <r>
          <rPr>
            <b/>
            <sz val="8"/>
            <rFont val="Tahoma"/>
            <family val="2"/>
          </rPr>
          <t>SWAMP DMT:</t>
        </r>
        <r>
          <rPr>
            <sz val="8"/>
            <rFont val="Tahoma"/>
            <family val="2"/>
          </rPr>
          <t xml:space="preserve">
see OrganismLookUp</t>
        </r>
      </text>
    </comment>
    <comment ref="S8" authorId="0">
      <text>
        <r>
          <rPr>
            <b/>
            <sz val="8"/>
            <rFont val="Tahoma"/>
            <family val="2"/>
          </rPr>
          <t>SWAMP DMT:</t>
        </r>
        <r>
          <rPr>
            <sz val="8"/>
            <rFont val="Tahoma"/>
            <family val="2"/>
          </rPr>
          <t xml:space="preserve">
see ToxTestDurLookUp</t>
        </r>
      </text>
    </comment>
    <comment ref="R8" authorId="0">
      <text>
        <r>
          <rPr>
            <b/>
            <sz val="8"/>
            <rFont val="Tahoma"/>
            <family val="2"/>
          </rPr>
          <t>SWAMP DMT:</t>
        </r>
        <r>
          <rPr>
            <sz val="8"/>
            <rFont val="Tahoma"/>
            <family val="2"/>
          </rPr>
          <t xml:space="preserve">
see MethodLookUp</t>
        </r>
      </text>
    </comment>
    <comment ref="Q8" authorId="0">
      <text>
        <r>
          <rPr>
            <b/>
            <sz val="8"/>
            <rFont val="Tahoma"/>
            <family val="2"/>
          </rPr>
          <t>SWAMP DMT:</t>
        </r>
        <r>
          <rPr>
            <sz val="8"/>
            <rFont val="Tahoma"/>
            <family val="2"/>
          </rPr>
          <t xml:space="preserve">
see MatrixLookUp</t>
        </r>
      </text>
    </comment>
    <comment ref="N8" authorId="1">
      <text>
        <r>
          <rPr>
            <b/>
            <sz val="8"/>
            <rFont val="Tahoma"/>
            <family val="2"/>
          </rPr>
          <t>SWAMP DMT:</t>
        </r>
        <r>
          <rPr>
            <sz val="8"/>
            <rFont val="Tahoma"/>
            <family val="2"/>
          </rPr>
          <t xml:space="preserve">
see AgencyLookUp</t>
        </r>
      </text>
    </comment>
    <comment ref="M8" authorId="2">
      <text>
        <r>
          <rPr>
            <b/>
            <sz val="8"/>
            <rFont val="Tahoma"/>
            <family val="2"/>
          </rPr>
          <t>SWAMP DMT:</t>
        </r>
        <r>
          <rPr>
            <sz val="8"/>
            <rFont val="Tahoma"/>
            <family val="2"/>
          </rPr>
          <t xml:space="preserve">
see ProjectLookUp</t>
        </r>
      </text>
    </comment>
    <comment ref="L8" authorId="0">
      <text>
        <r>
          <rPr>
            <b/>
            <sz val="8"/>
            <rFont val="Tahoma"/>
            <family val="2"/>
          </rPr>
          <t>SWAMP DMT:</t>
        </r>
        <r>
          <rPr>
            <sz val="8"/>
            <rFont val="Tahoma"/>
            <family val="2"/>
          </rPr>
          <t xml:space="preserve">
see UnitLookUp</t>
        </r>
      </text>
    </comment>
    <comment ref="I8" authorId="1">
      <text>
        <r>
          <rPr>
            <b/>
            <sz val="8"/>
            <rFont val="Tahoma"/>
            <family val="2"/>
          </rPr>
          <t>SWAMP DMT:</t>
        </r>
        <r>
          <rPr>
            <sz val="8"/>
            <rFont val="Tahoma"/>
            <family val="2"/>
          </rPr>
          <t xml:space="preserve">
see SampleTypeLookUp</t>
        </r>
      </text>
    </comment>
    <comment ref="H8" authorId="2">
      <text>
        <r>
          <rPr>
            <b/>
            <sz val="8"/>
            <rFont val="Tahoma"/>
            <family val="2"/>
          </rPr>
          <t>SWAMP DMT:</t>
        </r>
        <r>
          <rPr>
            <sz val="8"/>
            <rFont val="Tahoma"/>
            <family val="2"/>
          </rPr>
          <t xml:space="preserve">
see CollectionMethodLookUp</t>
        </r>
      </text>
    </comment>
    <comment ref="E8" authorId="2">
      <text>
        <r>
          <rPr>
            <b/>
            <sz val="8"/>
            <rFont val="Tahoma"/>
            <family val="2"/>
          </rPr>
          <t>SWAMP DMT:</t>
        </r>
        <r>
          <rPr>
            <sz val="8"/>
            <rFont val="Tahoma"/>
            <family val="2"/>
          </rPr>
          <t xml:space="preserve">
see LocationLookUp</t>
        </r>
      </text>
    </comment>
    <comment ref="D8" authorId="2">
      <text>
        <r>
          <rPr>
            <b/>
            <sz val="8"/>
            <rFont val="Tahoma"/>
            <family val="2"/>
          </rPr>
          <t>SWAMP DMT:</t>
        </r>
        <r>
          <rPr>
            <sz val="8"/>
            <rFont val="Tahoma"/>
            <family val="2"/>
          </rPr>
          <t xml:space="preserve">
see ProtocolLookUp</t>
        </r>
      </text>
    </comment>
    <comment ref="C8" authorId="2">
      <text>
        <r>
          <rPr>
            <b/>
            <sz val="8"/>
            <rFont val="Tahoma"/>
            <family val="2"/>
          </rPr>
          <t xml:space="preserve">SWAMP DMT:
</t>
        </r>
        <r>
          <rPr>
            <sz val="8"/>
            <rFont val="Tahoma"/>
            <family val="2"/>
          </rPr>
          <t>see EventLookUp</t>
        </r>
      </text>
    </comment>
    <comment ref="B8" authorId="0">
      <text>
        <r>
          <rPr>
            <b/>
            <sz val="8"/>
            <rFont val="Tahoma"/>
            <family val="2"/>
          </rPr>
          <t>SWAMP DMT:</t>
        </r>
        <r>
          <rPr>
            <sz val="8"/>
            <rFont val="Tahoma"/>
            <family val="2"/>
          </rPr>
          <t xml:space="preserve">
see StationLookUp</t>
        </r>
      </text>
    </comment>
    <comment ref="CG6" authorId="0">
      <text>
        <r>
          <rPr>
            <b/>
            <sz val="8"/>
            <rFont val="Tahoma"/>
            <family val="2"/>
          </rPr>
          <t xml:space="preserve">SWAMP DMT:
</t>
        </r>
        <r>
          <rPr>
            <sz val="8"/>
            <rFont val="Tahoma"/>
            <family val="2"/>
          </rPr>
          <t>see UnitLookUp</t>
        </r>
        <r>
          <rPr>
            <sz val="8"/>
            <rFont val="Tahoma"/>
            <family val="2"/>
          </rPr>
          <t xml:space="preserve">
</t>
        </r>
      </text>
    </comment>
    <comment ref="BC6" authorId="0">
      <text>
        <r>
          <rPr>
            <b/>
            <sz val="8"/>
            <rFont val="Tahoma"/>
            <family val="2"/>
          </rPr>
          <t xml:space="preserve">SWAMP DMT:
</t>
        </r>
        <r>
          <rPr>
            <sz val="8"/>
            <rFont val="Tahoma"/>
            <family val="2"/>
          </rPr>
          <t>see UnitLookUp</t>
        </r>
        <r>
          <rPr>
            <sz val="8"/>
            <rFont val="Tahoma"/>
            <family val="2"/>
          </rPr>
          <t xml:space="preserve">
</t>
        </r>
      </text>
    </comment>
    <comment ref="CG5" authorId="0">
      <text>
        <r>
          <rPr>
            <b/>
            <sz val="8"/>
            <rFont val="Tahoma"/>
            <family val="2"/>
          </rPr>
          <t xml:space="preserve">SWAMP DMT:
</t>
        </r>
        <r>
          <rPr>
            <sz val="8"/>
            <rFont val="Tahoma"/>
            <family val="2"/>
          </rPr>
          <t>see TimePointLookUp</t>
        </r>
        <r>
          <rPr>
            <sz val="8"/>
            <rFont val="Tahoma"/>
            <family val="2"/>
          </rPr>
          <t xml:space="preserve">
</t>
        </r>
      </text>
    </comment>
    <comment ref="BC5" authorId="0">
      <text>
        <r>
          <rPr>
            <b/>
            <sz val="8"/>
            <rFont val="Tahoma"/>
            <family val="2"/>
          </rPr>
          <t xml:space="preserve">SWAMP DMT:
</t>
        </r>
        <r>
          <rPr>
            <sz val="8"/>
            <rFont val="Tahoma"/>
            <family val="2"/>
          </rPr>
          <t>see TimePointLookUp</t>
        </r>
        <r>
          <rPr>
            <sz val="8"/>
            <rFont val="Tahoma"/>
            <family val="2"/>
          </rPr>
          <t xml:space="preserve">
</t>
        </r>
      </text>
    </comment>
    <comment ref="CG4" authorId="0">
      <text>
        <r>
          <rPr>
            <b/>
            <sz val="8"/>
            <rFont val="Tahoma"/>
            <family val="2"/>
          </rPr>
          <t xml:space="preserve">SWAMP DMT:
</t>
        </r>
        <r>
          <rPr>
            <sz val="8"/>
            <rFont val="Tahoma"/>
            <family val="2"/>
          </rPr>
          <t>see MatrixLookUp</t>
        </r>
        <r>
          <rPr>
            <sz val="8"/>
            <rFont val="Tahoma"/>
            <family val="2"/>
          </rPr>
          <t xml:space="preserve">
</t>
        </r>
      </text>
    </comment>
    <comment ref="BC4" authorId="0">
      <text>
        <r>
          <rPr>
            <b/>
            <sz val="8"/>
            <rFont val="Tahoma"/>
            <family val="2"/>
          </rPr>
          <t xml:space="preserve">SWAMP DMT:
</t>
        </r>
        <r>
          <rPr>
            <sz val="8"/>
            <rFont val="Tahoma"/>
            <family val="2"/>
          </rPr>
          <t>see MatrixLookUp</t>
        </r>
        <r>
          <rPr>
            <sz val="8"/>
            <rFont val="Tahoma"/>
            <family val="2"/>
          </rPr>
          <t xml:space="preserve">
</t>
        </r>
      </text>
    </comment>
    <comment ref="CG3" authorId="0">
      <text>
        <r>
          <rPr>
            <b/>
            <sz val="8"/>
            <rFont val="Tahoma"/>
            <family val="2"/>
          </rPr>
          <t xml:space="preserve">SWAMP DMT:
</t>
        </r>
        <r>
          <rPr>
            <sz val="8"/>
            <rFont val="Tahoma"/>
            <family val="2"/>
          </rPr>
          <t>see FractionLookUp</t>
        </r>
        <r>
          <rPr>
            <sz val="8"/>
            <rFont val="Tahoma"/>
            <family val="2"/>
          </rPr>
          <t xml:space="preserve">
</t>
        </r>
      </text>
    </comment>
    <comment ref="BC3" authorId="0">
      <text>
        <r>
          <rPr>
            <b/>
            <sz val="8"/>
            <rFont val="Tahoma"/>
            <family val="2"/>
          </rPr>
          <t xml:space="preserve">SWAMP DMT:
</t>
        </r>
        <r>
          <rPr>
            <sz val="8"/>
            <rFont val="Tahoma"/>
            <family val="2"/>
          </rPr>
          <t>see FractionLookUp</t>
        </r>
        <r>
          <rPr>
            <sz val="8"/>
            <rFont val="Tahoma"/>
            <family val="2"/>
          </rPr>
          <t xml:space="preserve">
</t>
        </r>
      </text>
    </comment>
    <comment ref="CG2" authorId="0">
      <text>
        <r>
          <rPr>
            <b/>
            <sz val="8"/>
            <rFont val="Tahoma"/>
            <family val="2"/>
          </rPr>
          <t xml:space="preserve">SWAMP DMT:
</t>
        </r>
        <r>
          <rPr>
            <sz val="8"/>
            <rFont val="Tahoma"/>
            <family val="2"/>
          </rPr>
          <t>see AnalyteLookUp</t>
        </r>
        <r>
          <rPr>
            <sz val="8"/>
            <rFont val="Tahoma"/>
            <family val="2"/>
          </rPr>
          <t xml:space="preserve">
</t>
        </r>
      </text>
    </comment>
    <comment ref="BC2" authorId="0">
      <text>
        <r>
          <rPr>
            <b/>
            <sz val="8"/>
            <rFont val="Tahoma"/>
            <family val="2"/>
          </rPr>
          <t xml:space="preserve">SWAMP DMT:
</t>
        </r>
        <r>
          <rPr>
            <sz val="8"/>
            <rFont val="Tahoma"/>
            <family val="2"/>
          </rPr>
          <t>see AnalyteLookUp</t>
        </r>
        <r>
          <rPr>
            <sz val="8"/>
            <rFont val="Tahoma"/>
            <family val="2"/>
          </rPr>
          <t xml:space="preserve">
</t>
        </r>
      </text>
    </comment>
    <comment ref="CG1" authorId="0">
      <text>
        <r>
          <rPr>
            <b/>
            <sz val="8"/>
            <rFont val="Tahoma"/>
            <family val="2"/>
          </rPr>
          <t xml:space="preserve">SWAMP DMT:
</t>
        </r>
        <r>
          <rPr>
            <sz val="8"/>
            <rFont val="Tahoma"/>
            <family val="2"/>
          </rPr>
          <t>see MethodLookUp</t>
        </r>
        <r>
          <rPr>
            <sz val="8"/>
            <rFont val="Tahoma"/>
            <family val="2"/>
          </rPr>
          <t xml:space="preserve">
</t>
        </r>
      </text>
    </comment>
    <comment ref="BC1" authorId="0">
      <text>
        <r>
          <rPr>
            <b/>
            <sz val="8"/>
            <rFont val="Tahoma"/>
            <family val="2"/>
          </rPr>
          <t xml:space="preserve">SWAMP DMT:
</t>
        </r>
        <r>
          <rPr>
            <sz val="8"/>
            <rFont val="Tahoma"/>
            <family val="2"/>
          </rPr>
          <t>see MethodLookUp</t>
        </r>
        <r>
          <rPr>
            <sz val="8"/>
            <rFont val="Tahoma"/>
            <family val="2"/>
          </rPr>
          <t xml:space="preserve">
</t>
        </r>
      </text>
    </comment>
  </commentList>
</comments>
</file>

<file path=xl/comments4.xml><?xml version="1.0" encoding="utf-8"?>
<comments xmlns="http://schemas.openxmlformats.org/spreadsheetml/2006/main">
  <authors>
    <author>Susan</author>
    <author>LPranger</author>
    <author>SWAMP</author>
  </authors>
  <commentList>
    <comment ref="AU8" authorId="0">
      <text>
        <r>
          <rPr>
            <b/>
            <sz val="8"/>
            <rFont val="Tahoma"/>
            <family val="2"/>
          </rPr>
          <t>SWAMP DMT:</t>
        </r>
        <r>
          <rPr>
            <sz val="8"/>
            <rFont val="Tahoma"/>
            <family val="2"/>
          </rPr>
          <t xml:space="preserve">
see QALookUp</t>
        </r>
      </text>
    </comment>
    <comment ref="AT8" authorId="0">
      <text>
        <r>
          <rPr>
            <b/>
            <sz val="8"/>
            <rFont val="Tahoma"/>
            <family val="2"/>
          </rPr>
          <t>SWAMP DMT:</t>
        </r>
        <r>
          <rPr>
            <sz val="8"/>
            <rFont val="Tahoma"/>
            <family val="2"/>
          </rPr>
          <t xml:space="preserve">
see SigEffectLookUp</t>
        </r>
      </text>
    </comment>
    <comment ref="AO8" authorId="0">
      <text>
        <r>
          <rPr>
            <b/>
            <sz val="8"/>
            <rFont val="Tahoma"/>
            <family val="2"/>
          </rPr>
          <t>SWAMP DMT:</t>
        </r>
        <r>
          <rPr>
            <sz val="8"/>
            <rFont val="Tahoma"/>
            <family val="2"/>
          </rPr>
          <t xml:space="preserve">
see VariableCodesLookUp</t>
        </r>
      </text>
    </comment>
    <comment ref="AJ8" authorId="0">
      <text>
        <r>
          <rPr>
            <b/>
            <sz val="8"/>
            <rFont val="Tahoma"/>
            <family val="2"/>
          </rPr>
          <t>SWAMP DMT:</t>
        </r>
        <r>
          <rPr>
            <sz val="8"/>
            <rFont val="Tahoma"/>
            <family val="2"/>
          </rPr>
          <t xml:space="preserve">
see ToxResultQALookUp</t>
        </r>
      </text>
    </comment>
    <comment ref="AI8" authorId="0">
      <text>
        <r>
          <rPr>
            <b/>
            <sz val="8"/>
            <rFont val="Tahoma"/>
            <family val="2"/>
          </rPr>
          <t>SWAMP DMT:</t>
        </r>
        <r>
          <rPr>
            <sz val="8"/>
            <rFont val="Tahoma"/>
            <family val="2"/>
          </rPr>
          <t xml:space="preserve">
see ResQualLookUp</t>
        </r>
      </text>
    </comment>
    <comment ref="AG8" authorId="0">
      <text>
        <r>
          <rPr>
            <b/>
            <sz val="8"/>
            <rFont val="Tahoma"/>
            <family val="2"/>
          </rPr>
          <t>SWAMP DMT:</t>
        </r>
        <r>
          <rPr>
            <sz val="8"/>
            <rFont val="Tahoma"/>
            <family val="2"/>
          </rPr>
          <t xml:space="preserve">
see UnitLookUp</t>
        </r>
      </text>
    </comment>
    <comment ref="AF8" authorId="0">
      <text>
        <r>
          <rPr>
            <b/>
            <sz val="8"/>
            <rFont val="Tahoma"/>
            <family val="2"/>
          </rPr>
          <t>SWAMP DMT:</t>
        </r>
        <r>
          <rPr>
            <sz val="8"/>
            <rFont val="Tahoma"/>
            <family val="2"/>
          </rPr>
          <t xml:space="preserve">
see TimePointLookUp</t>
        </r>
      </text>
    </comment>
    <comment ref="AE8" authorId="0">
      <text>
        <r>
          <rPr>
            <b/>
            <sz val="8"/>
            <rFont val="Tahoma"/>
            <family val="2"/>
          </rPr>
          <t>SWAMP DMT:</t>
        </r>
        <r>
          <rPr>
            <sz val="8"/>
            <rFont val="Tahoma"/>
            <family val="2"/>
          </rPr>
          <t xml:space="preserve">
see MatrixLookUp</t>
        </r>
      </text>
    </comment>
    <comment ref="AD8" authorId="0">
      <text>
        <r>
          <rPr>
            <b/>
            <sz val="8"/>
            <rFont val="Tahoma"/>
            <family val="2"/>
          </rPr>
          <t>SWAMP DMT:</t>
        </r>
        <r>
          <rPr>
            <sz val="8"/>
            <rFont val="Tahoma"/>
            <family val="2"/>
          </rPr>
          <t xml:space="preserve">
see FractionLookUp</t>
        </r>
      </text>
    </comment>
    <comment ref="AC8" authorId="0">
      <text>
        <r>
          <rPr>
            <b/>
            <sz val="8"/>
            <rFont val="Tahoma"/>
            <family val="2"/>
          </rPr>
          <t>SWAMP DMT:</t>
        </r>
        <r>
          <rPr>
            <sz val="8"/>
            <rFont val="Tahoma"/>
            <family val="2"/>
          </rPr>
          <t xml:space="preserve">
see AnalyteLookUp</t>
        </r>
      </text>
    </comment>
    <comment ref="AB8" authorId="0">
      <text>
        <r>
          <rPr>
            <b/>
            <sz val="8"/>
            <rFont val="Tahoma"/>
            <family val="2"/>
          </rPr>
          <t>SWAMP DMT:</t>
        </r>
        <r>
          <rPr>
            <sz val="8"/>
            <rFont val="Tahoma"/>
            <family val="2"/>
          </rPr>
          <t xml:space="preserve">
see MethodLookUp</t>
        </r>
      </text>
    </comment>
    <comment ref="Y8" authorId="0">
      <text>
        <r>
          <rPr>
            <b/>
            <sz val="8"/>
            <rFont val="Tahoma"/>
            <family val="2"/>
          </rPr>
          <t>SWAMP DMT:</t>
        </r>
        <r>
          <rPr>
            <sz val="8"/>
            <rFont val="Tahoma"/>
            <family val="2"/>
          </rPr>
          <t xml:space="preserve">
see UnitLookUp</t>
        </r>
      </text>
    </comment>
    <comment ref="W8" authorId="0">
      <text>
        <r>
          <rPr>
            <b/>
            <sz val="8"/>
            <rFont val="Tahoma"/>
            <family val="2"/>
          </rPr>
          <t>SWAMP DMT:</t>
        </r>
        <r>
          <rPr>
            <sz val="8"/>
            <rFont val="Tahoma"/>
            <family val="2"/>
          </rPr>
          <t xml:space="preserve">
see AnalyteLookUp</t>
        </r>
      </text>
    </comment>
    <comment ref="T8" authorId="0">
      <text>
        <r>
          <rPr>
            <b/>
            <sz val="8"/>
            <rFont val="Tahoma"/>
            <family val="2"/>
          </rPr>
          <t>SWAMP DMT:</t>
        </r>
        <r>
          <rPr>
            <sz val="8"/>
            <rFont val="Tahoma"/>
            <family val="2"/>
          </rPr>
          <t xml:space="preserve">
see OrganismLookUp</t>
        </r>
      </text>
    </comment>
    <comment ref="S8" authorId="0">
      <text>
        <r>
          <rPr>
            <b/>
            <sz val="8"/>
            <rFont val="Tahoma"/>
            <family val="2"/>
          </rPr>
          <t>SWAMP DMT:</t>
        </r>
        <r>
          <rPr>
            <sz val="8"/>
            <rFont val="Tahoma"/>
            <family val="2"/>
          </rPr>
          <t xml:space="preserve">
see ToxTestDurLookUp</t>
        </r>
      </text>
    </comment>
    <comment ref="R8" authorId="0">
      <text>
        <r>
          <rPr>
            <b/>
            <sz val="8"/>
            <rFont val="Tahoma"/>
            <family val="2"/>
          </rPr>
          <t>SWAMP DMT:</t>
        </r>
        <r>
          <rPr>
            <sz val="8"/>
            <rFont val="Tahoma"/>
            <family val="2"/>
          </rPr>
          <t xml:space="preserve">
see MethodLookUp</t>
        </r>
      </text>
    </comment>
    <comment ref="Q8" authorId="0">
      <text>
        <r>
          <rPr>
            <b/>
            <sz val="8"/>
            <rFont val="Tahoma"/>
            <family val="2"/>
          </rPr>
          <t>SWAMP DMT:</t>
        </r>
        <r>
          <rPr>
            <sz val="8"/>
            <rFont val="Tahoma"/>
            <family val="2"/>
          </rPr>
          <t xml:space="preserve">
see MatrixLookUp</t>
        </r>
      </text>
    </comment>
    <comment ref="N8" authorId="1">
      <text>
        <r>
          <rPr>
            <b/>
            <sz val="8"/>
            <rFont val="Tahoma"/>
            <family val="2"/>
          </rPr>
          <t>SWAMP DMT:</t>
        </r>
        <r>
          <rPr>
            <sz val="8"/>
            <rFont val="Tahoma"/>
            <family val="2"/>
          </rPr>
          <t xml:space="preserve">
see AgencyLookUp</t>
        </r>
      </text>
    </comment>
    <comment ref="M8" authorId="2">
      <text>
        <r>
          <rPr>
            <b/>
            <sz val="8"/>
            <rFont val="Tahoma"/>
            <family val="2"/>
          </rPr>
          <t>SWAMP DMT:</t>
        </r>
        <r>
          <rPr>
            <sz val="8"/>
            <rFont val="Tahoma"/>
            <family val="2"/>
          </rPr>
          <t xml:space="preserve">
see ProjectLookUp</t>
        </r>
      </text>
    </comment>
    <comment ref="L8" authorId="0">
      <text>
        <r>
          <rPr>
            <b/>
            <sz val="8"/>
            <rFont val="Tahoma"/>
            <family val="2"/>
          </rPr>
          <t>SWAMP DMT:</t>
        </r>
        <r>
          <rPr>
            <sz val="8"/>
            <rFont val="Tahoma"/>
            <family val="2"/>
          </rPr>
          <t xml:space="preserve">
see UnitLookUp</t>
        </r>
      </text>
    </comment>
    <comment ref="I8" authorId="1">
      <text>
        <r>
          <rPr>
            <b/>
            <sz val="8"/>
            <rFont val="Tahoma"/>
            <family val="2"/>
          </rPr>
          <t>SWAMP DMT:</t>
        </r>
        <r>
          <rPr>
            <sz val="8"/>
            <rFont val="Tahoma"/>
            <family val="2"/>
          </rPr>
          <t xml:space="preserve">
see SampleTypeLookUp</t>
        </r>
      </text>
    </comment>
    <comment ref="H8" authorId="2">
      <text>
        <r>
          <rPr>
            <b/>
            <sz val="8"/>
            <rFont val="Tahoma"/>
            <family val="2"/>
          </rPr>
          <t>SWAMP DMT:</t>
        </r>
        <r>
          <rPr>
            <sz val="8"/>
            <rFont val="Tahoma"/>
            <family val="2"/>
          </rPr>
          <t xml:space="preserve">
see CollectionMethodLookUp</t>
        </r>
      </text>
    </comment>
    <comment ref="E8" authorId="2">
      <text>
        <r>
          <rPr>
            <b/>
            <sz val="8"/>
            <rFont val="Tahoma"/>
            <family val="2"/>
          </rPr>
          <t>SWAMP DMT:</t>
        </r>
        <r>
          <rPr>
            <sz val="8"/>
            <rFont val="Tahoma"/>
            <family val="2"/>
          </rPr>
          <t xml:space="preserve">
see LocationLookUp</t>
        </r>
      </text>
    </comment>
    <comment ref="D8" authorId="2">
      <text>
        <r>
          <rPr>
            <b/>
            <sz val="8"/>
            <rFont val="Tahoma"/>
            <family val="2"/>
          </rPr>
          <t>SWAMP DMT:</t>
        </r>
        <r>
          <rPr>
            <sz val="8"/>
            <rFont val="Tahoma"/>
            <family val="2"/>
          </rPr>
          <t xml:space="preserve">
see ProtocolLookUp</t>
        </r>
      </text>
    </comment>
    <comment ref="C8" authorId="2">
      <text>
        <r>
          <rPr>
            <b/>
            <sz val="8"/>
            <rFont val="Tahoma"/>
            <family val="2"/>
          </rPr>
          <t xml:space="preserve">SWAMP DMT:
</t>
        </r>
        <r>
          <rPr>
            <sz val="8"/>
            <rFont val="Tahoma"/>
            <family val="2"/>
          </rPr>
          <t>see EventLookUp</t>
        </r>
      </text>
    </comment>
    <comment ref="B8" authorId="0">
      <text>
        <r>
          <rPr>
            <b/>
            <sz val="8"/>
            <rFont val="Tahoma"/>
            <family val="2"/>
          </rPr>
          <t>SWAMP DMT:</t>
        </r>
        <r>
          <rPr>
            <sz val="8"/>
            <rFont val="Tahoma"/>
            <family val="2"/>
          </rPr>
          <t xml:space="preserve">
see StationLookUp</t>
        </r>
      </text>
    </comment>
    <comment ref="CL6" authorId="0">
      <text>
        <r>
          <rPr>
            <b/>
            <sz val="8"/>
            <rFont val="Tahoma"/>
            <family val="2"/>
          </rPr>
          <t xml:space="preserve">SWAMP DMT:
</t>
        </r>
        <r>
          <rPr>
            <sz val="8"/>
            <rFont val="Tahoma"/>
            <family val="2"/>
          </rPr>
          <t>see UnitLookUp</t>
        </r>
        <r>
          <rPr>
            <sz val="8"/>
            <rFont val="Tahoma"/>
            <family val="2"/>
          </rPr>
          <t xml:space="preserve">
</t>
        </r>
      </text>
    </comment>
    <comment ref="BG6" authorId="0">
      <text>
        <r>
          <rPr>
            <b/>
            <sz val="8"/>
            <rFont val="Tahoma"/>
            <family val="2"/>
          </rPr>
          <t xml:space="preserve">SWAMP DMT:
</t>
        </r>
        <r>
          <rPr>
            <sz val="8"/>
            <rFont val="Tahoma"/>
            <family val="2"/>
          </rPr>
          <t>see UnitLookUp</t>
        </r>
        <r>
          <rPr>
            <sz val="8"/>
            <rFont val="Tahoma"/>
            <family val="2"/>
          </rPr>
          <t xml:space="preserve">
</t>
        </r>
      </text>
    </comment>
    <comment ref="CL5" authorId="0">
      <text>
        <r>
          <rPr>
            <b/>
            <sz val="8"/>
            <rFont val="Tahoma"/>
            <family val="2"/>
          </rPr>
          <t xml:space="preserve">SWAMP DMT:
</t>
        </r>
        <r>
          <rPr>
            <sz val="8"/>
            <rFont val="Tahoma"/>
            <family val="2"/>
          </rPr>
          <t>see TimePointLookUp</t>
        </r>
        <r>
          <rPr>
            <sz val="8"/>
            <rFont val="Tahoma"/>
            <family val="2"/>
          </rPr>
          <t xml:space="preserve">
</t>
        </r>
      </text>
    </comment>
    <comment ref="BG5" authorId="0">
      <text>
        <r>
          <rPr>
            <b/>
            <sz val="8"/>
            <rFont val="Tahoma"/>
            <family val="2"/>
          </rPr>
          <t xml:space="preserve">SWAMP DMT:
</t>
        </r>
        <r>
          <rPr>
            <sz val="8"/>
            <rFont val="Tahoma"/>
            <family val="2"/>
          </rPr>
          <t>see TimePointLookUp</t>
        </r>
        <r>
          <rPr>
            <sz val="8"/>
            <rFont val="Tahoma"/>
            <family val="2"/>
          </rPr>
          <t xml:space="preserve">
</t>
        </r>
      </text>
    </comment>
    <comment ref="CL4" authorId="0">
      <text>
        <r>
          <rPr>
            <b/>
            <sz val="8"/>
            <rFont val="Tahoma"/>
            <family val="2"/>
          </rPr>
          <t xml:space="preserve">SWAMP DMT:
</t>
        </r>
        <r>
          <rPr>
            <sz val="8"/>
            <rFont val="Tahoma"/>
            <family val="2"/>
          </rPr>
          <t>see MatrixLookUp</t>
        </r>
        <r>
          <rPr>
            <sz val="8"/>
            <rFont val="Tahoma"/>
            <family val="2"/>
          </rPr>
          <t xml:space="preserve">
</t>
        </r>
      </text>
    </comment>
    <comment ref="BG4" authorId="0">
      <text>
        <r>
          <rPr>
            <b/>
            <sz val="8"/>
            <rFont val="Tahoma"/>
            <family val="2"/>
          </rPr>
          <t xml:space="preserve">SWAMP DMT:
</t>
        </r>
        <r>
          <rPr>
            <sz val="8"/>
            <rFont val="Tahoma"/>
            <family val="2"/>
          </rPr>
          <t>see MatrixLookUp</t>
        </r>
        <r>
          <rPr>
            <sz val="8"/>
            <rFont val="Tahoma"/>
            <family val="2"/>
          </rPr>
          <t xml:space="preserve">
</t>
        </r>
      </text>
    </comment>
    <comment ref="CL3" authorId="0">
      <text>
        <r>
          <rPr>
            <b/>
            <sz val="8"/>
            <rFont val="Tahoma"/>
            <family val="2"/>
          </rPr>
          <t xml:space="preserve">SWAMP DMT:
</t>
        </r>
        <r>
          <rPr>
            <sz val="8"/>
            <rFont val="Tahoma"/>
            <family val="2"/>
          </rPr>
          <t>see FractionLookUp</t>
        </r>
        <r>
          <rPr>
            <sz val="8"/>
            <rFont val="Tahoma"/>
            <family val="2"/>
          </rPr>
          <t xml:space="preserve">
</t>
        </r>
      </text>
    </comment>
    <comment ref="BG3" authorId="0">
      <text>
        <r>
          <rPr>
            <b/>
            <sz val="8"/>
            <rFont val="Tahoma"/>
            <family val="2"/>
          </rPr>
          <t xml:space="preserve">SWAMP DMT:
</t>
        </r>
        <r>
          <rPr>
            <sz val="8"/>
            <rFont val="Tahoma"/>
            <family val="2"/>
          </rPr>
          <t>see FractionLookUp</t>
        </r>
        <r>
          <rPr>
            <sz val="8"/>
            <rFont val="Tahoma"/>
            <family val="2"/>
          </rPr>
          <t xml:space="preserve">
</t>
        </r>
      </text>
    </comment>
    <comment ref="CL2" authorId="0">
      <text>
        <r>
          <rPr>
            <b/>
            <sz val="8"/>
            <rFont val="Tahoma"/>
            <family val="2"/>
          </rPr>
          <t xml:space="preserve">SWAMP DMT:
</t>
        </r>
        <r>
          <rPr>
            <sz val="8"/>
            <rFont val="Tahoma"/>
            <family val="2"/>
          </rPr>
          <t>see AnalyteLookUp</t>
        </r>
        <r>
          <rPr>
            <sz val="8"/>
            <rFont val="Tahoma"/>
            <family val="2"/>
          </rPr>
          <t xml:space="preserve">
</t>
        </r>
      </text>
    </comment>
    <comment ref="BG2" authorId="0">
      <text>
        <r>
          <rPr>
            <b/>
            <sz val="8"/>
            <rFont val="Tahoma"/>
            <family val="2"/>
          </rPr>
          <t xml:space="preserve">SWAMP DMT:
</t>
        </r>
        <r>
          <rPr>
            <sz val="8"/>
            <rFont val="Tahoma"/>
            <family val="2"/>
          </rPr>
          <t>see AnalyteLookUp</t>
        </r>
        <r>
          <rPr>
            <sz val="8"/>
            <rFont val="Tahoma"/>
            <family val="2"/>
          </rPr>
          <t xml:space="preserve">
</t>
        </r>
      </text>
    </comment>
    <comment ref="CL1" authorId="0">
      <text>
        <r>
          <rPr>
            <b/>
            <sz val="8"/>
            <rFont val="Tahoma"/>
            <family val="2"/>
          </rPr>
          <t xml:space="preserve">SWAMP DMT:
</t>
        </r>
        <r>
          <rPr>
            <sz val="8"/>
            <rFont val="Tahoma"/>
            <family val="2"/>
          </rPr>
          <t>see MethodLookUp</t>
        </r>
        <r>
          <rPr>
            <sz val="8"/>
            <rFont val="Tahoma"/>
            <family val="2"/>
          </rPr>
          <t xml:space="preserve">
</t>
        </r>
      </text>
    </comment>
    <comment ref="BG1" authorId="0">
      <text>
        <r>
          <rPr>
            <b/>
            <sz val="8"/>
            <rFont val="Tahoma"/>
            <family val="2"/>
          </rPr>
          <t xml:space="preserve">SWAMP DMT:
</t>
        </r>
        <r>
          <rPr>
            <sz val="8"/>
            <rFont val="Tahoma"/>
            <family val="2"/>
          </rPr>
          <t>see MethodLookUp</t>
        </r>
        <r>
          <rPr>
            <sz val="8"/>
            <rFont val="Tahoma"/>
            <family val="2"/>
          </rPr>
          <t xml:space="preserve">
</t>
        </r>
      </text>
    </comment>
  </commentList>
</comments>
</file>

<file path=xl/comments5.xml><?xml version="1.0" encoding="utf-8"?>
<comments xmlns="http://schemas.openxmlformats.org/spreadsheetml/2006/main">
  <authors>
    <author>Susan</author>
    <author>LPranger</author>
    <author>SWAMP</author>
  </authors>
  <commentList>
    <comment ref="AU8" authorId="0">
      <text>
        <r>
          <rPr>
            <b/>
            <sz val="8"/>
            <rFont val="Tahoma"/>
            <family val="2"/>
          </rPr>
          <t>SWAMP DMT:</t>
        </r>
        <r>
          <rPr>
            <sz val="8"/>
            <rFont val="Tahoma"/>
            <family val="2"/>
          </rPr>
          <t xml:space="preserve">
see QALookUp</t>
        </r>
      </text>
    </comment>
    <comment ref="AT8" authorId="0">
      <text>
        <r>
          <rPr>
            <b/>
            <sz val="8"/>
            <rFont val="Tahoma"/>
            <family val="2"/>
          </rPr>
          <t>SWAMP DMT:</t>
        </r>
        <r>
          <rPr>
            <sz val="8"/>
            <rFont val="Tahoma"/>
            <family val="2"/>
          </rPr>
          <t xml:space="preserve">
see SigEffectLookUp</t>
        </r>
      </text>
    </comment>
    <comment ref="AO8" authorId="0">
      <text>
        <r>
          <rPr>
            <b/>
            <sz val="8"/>
            <rFont val="Tahoma"/>
            <family val="2"/>
          </rPr>
          <t>SWAMP DMT:</t>
        </r>
        <r>
          <rPr>
            <sz val="8"/>
            <rFont val="Tahoma"/>
            <family val="2"/>
          </rPr>
          <t xml:space="preserve">
see VariableCodesLookUp</t>
        </r>
      </text>
    </comment>
    <comment ref="AJ8" authorId="0">
      <text>
        <r>
          <rPr>
            <b/>
            <sz val="8"/>
            <rFont val="Tahoma"/>
            <family val="2"/>
          </rPr>
          <t>SWAMP DMT:</t>
        </r>
        <r>
          <rPr>
            <sz val="8"/>
            <rFont val="Tahoma"/>
            <family val="2"/>
          </rPr>
          <t xml:space="preserve">
see ToxResultQALookUp</t>
        </r>
      </text>
    </comment>
    <comment ref="AI8" authorId="0">
      <text>
        <r>
          <rPr>
            <b/>
            <sz val="8"/>
            <rFont val="Tahoma"/>
            <family val="2"/>
          </rPr>
          <t>SWAMP DMT:</t>
        </r>
        <r>
          <rPr>
            <sz val="8"/>
            <rFont val="Tahoma"/>
            <family val="2"/>
          </rPr>
          <t xml:space="preserve">
see ResQualLookUp</t>
        </r>
      </text>
    </comment>
    <comment ref="AG8" authorId="0">
      <text>
        <r>
          <rPr>
            <b/>
            <sz val="8"/>
            <rFont val="Tahoma"/>
            <family val="2"/>
          </rPr>
          <t>SWAMP DMT:</t>
        </r>
        <r>
          <rPr>
            <sz val="8"/>
            <rFont val="Tahoma"/>
            <family val="2"/>
          </rPr>
          <t xml:space="preserve">
see UnitLookUp</t>
        </r>
      </text>
    </comment>
    <comment ref="AF8" authorId="0">
      <text>
        <r>
          <rPr>
            <b/>
            <sz val="8"/>
            <rFont val="Tahoma"/>
            <family val="2"/>
          </rPr>
          <t>SWAMP DMT:</t>
        </r>
        <r>
          <rPr>
            <sz val="8"/>
            <rFont val="Tahoma"/>
            <family val="2"/>
          </rPr>
          <t xml:space="preserve">
see TimePointLookUp</t>
        </r>
      </text>
    </comment>
    <comment ref="AE8" authorId="0">
      <text>
        <r>
          <rPr>
            <b/>
            <sz val="8"/>
            <rFont val="Tahoma"/>
            <family val="2"/>
          </rPr>
          <t>SWAMP DMT:</t>
        </r>
        <r>
          <rPr>
            <sz val="8"/>
            <rFont val="Tahoma"/>
            <family val="2"/>
          </rPr>
          <t xml:space="preserve">
see MatrixLookUp</t>
        </r>
      </text>
    </comment>
    <comment ref="AD8" authorId="0">
      <text>
        <r>
          <rPr>
            <b/>
            <sz val="8"/>
            <rFont val="Tahoma"/>
            <family val="2"/>
          </rPr>
          <t>SWAMP DMT:</t>
        </r>
        <r>
          <rPr>
            <sz val="8"/>
            <rFont val="Tahoma"/>
            <family val="2"/>
          </rPr>
          <t xml:space="preserve">
see FractionLookUp</t>
        </r>
      </text>
    </comment>
    <comment ref="AC8" authorId="0">
      <text>
        <r>
          <rPr>
            <b/>
            <sz val="8"/>
            <rFont val="Tahoma"/>
            <family val="2"/>
          </rPr>
          <t>SWAMP DMT:</t>
        </r>
        <r>
          <rPr>
            <sz val="8"/>
            <rFont val="Tahoma"/>
            <family val="2"/>
          </rPr>
          <t xml:space="preserve">
see AnalyteLookUp</t>
        </r>
      </text>
    </comment>
    <comment ref="AB8" authorId="0">
      <text>
        <r>
          <rPr>
            <b/>
            <sz val="8"/>
            <rFont val="Tahoma"/>
            <family val="2"/>
          </rPr>
          <t>SWAMP DMT:</t>
        </r>
        <r>
          <rPr>
            <sz val="8"/>
            <rFont val="Tahoma"/>
            <family val="2"/>
          </rPr>
          <t xml:space="preserve">
see MethodLookUp</t>
        </r>
      </text>
    </comment>
    <comment ref="Y8" authorId="0">
      <text>
        <r>
          <rPr>
            <b/>
            <sz val="8"/>
            <rFont val="Tahoma"/>
            <family val="2"/>
          </rPr>
          <t>SWAMP DMT:</t>
        </r>
        <r>
          <rPr>
            <sz val="8"/>
            <rFont val="Tahoma"/>
            <family val="2"/>
          </rPr>
          <t xml:space="preserve">
see UnitLookUp</t>
        </r>
      </text>
    </comment>
    <comment ref="W8" authorId="0">
      <text>
        <r>
          <rPr>
            <b/>
            <sz val="8"/>
            <rFont val="Tahoma"/>
            <family val="2"/>
          </rPr>
          <t>SWAMP DMT:</t>
        </r>
        <r>
          <rPr>
            <sz val="8"/>
            <rFont val="Tahoma"/>
            <family val="2"/>
          </rPr>
          <t xml:space="preserve">
see AnalyteLookUp</t>
        </r>
      </text>
    </comment>
    <comment ref="T8" authorId="0">
      <text>
        <r>
          <rPr>
            <b/>
            <sz val="8"/>
            <rFont val="Tahoma"/>
            <family val="2"/>
          </rPr>
          <t>SWAMP DMT:</t>
        </r>
        <r>
          <rPr>
            <sz val="8"/>
            <rFont val="Tahoma"/>
            <family val="2"/>
          </rPr>
          <t xml:space="preserve">
see OrganismLookUp</t>
        </r>
      </text>
    </comment>
    <comment ref="S8" authorId="0">
      <text>
        <r>
          <rPr>
            <b/>
            <sz val="8"/>
            <rFont val="Tahoma"/>
            <family val="2"/>
          </rPr>
          <t>SWAMP DMT:</t>
        </r>
        <r>
          <rPr>
            <sz val="8"/>
            <rFont val="Tahoma"/>
            <family val="2"/>
          </rPr>
          <t xml:space="preserve">
see ToxTestDurLookUp</t>
        </r>
      </text>
    </comment>
    <comment ref="R8" authorId="0">
      <text>
        <r>
          <rPr>
            <b/>
            <sz val="8"/>
            <rFont val="Tahoma"/>
            <family val="2"/>
          </rPr>
          <t>SWAMP DMT:</t>
        </r>
        <r>
          <rPr>
            <sz val="8"/>
            <rFont val="Tahoma"/>
            <family val="2"/>
          </rPr>
          <t xml:space="preserve">
see MethodLookUp</t>
        </r>
      </text>
    </comment>
    <comment ref="Q8" authorId="0">
      <text>
        <r>
          <rPr>
            <b/>
            <sz val="8"/>
            <rFont val="Tahoma"/>
            <family val="2"/>
          </rPr>
          <t>SWAMP DMT:</t>
        </r>
        <r>
          <rPr>
            <sz val="8"/>
            <rFont val="Tahoma"/>
            <family val="2"/>
          </rPr>
          <t xml:space="preserve">
see MatrixLookUp</t>
        </r>
      </text>
    </comment>
    <comment ref="N8" authorId="1">
      <text>
        <r>
          <rPr>
            <b/>
            <sz val="8"/>
            <rFont val="Tahoma"/>
            <family val="2"/>
          </rPr>
          <t>SWAMP DMT:</t>
        </r>
        <r>
          <rPr>
            <sz val="8"/>
            <rFont val="Tahoma"/>
            <family val="2"/>
          </rPr>
          <t xml:space="preserve">
see AgencyLookUp</t>
        </r>
      </text>
    </comment>
    <comment ref="M8" authorId="2">
      <text>
        <r>
          <rPr>
            <b/>
            <sz val="8"/>
            <rFont val="Tahoma"/>
            <family val="2"/>
          </rPr>
          <t>SWAMP DMT:</t>
        </r>
        <r>
          <rPr>
            <sz val="8"/>
            <rFont val="Tahoma"/>
            <family val="2"/>
          </rPr>
          <t xml:space="preserve">
see ProjectLookUp</t>
        </r>
      </text>
    </comment>
    <comment ref="L8" authorId="0">
      <text>
        <r>
          <rPr>
            <b/>
            <sz val="8"/>
            <rFont val="Tahoma"/>
            <family val="2"/>
          </rPr>
          <t>SWAMP DMT:</t>
        </r>
        <r>
          <rPr>
            <sz val="8"/>
            <rFont val="Tahoma"/>
            <family val="2"/>
          </rPr>
          <t xml:space="preserve">
see UnitLookUp</t>
        </r>
      </text>
    </comment>
    <comment ref="I8" authorId="1">
      <text>
        <r>
          <rPr>
            <b/>
            <sz val="8"/>
            <rFont val="Tahoma"/>
            <family val="2"/>
          </rPr>
          <t>SWAMP DMT:</t>
        </r>
        <r>
          <rPr>
            <sz val="8"/>
            <rFont val="Tahoma"/>
            <family val="2"/>
          </rPr>
          <t xml:space="preserve">
see SampleTypeLookUp</t>
        </r>
      </text>
    </comment>
    <comment ref="H8" authorId="2">
      <text>
        <r>
          <rPr>
            <b/>
            <sz val="8"/>
            <rFont val="Tahoma"/>
            <family val="2"/>
          </rPr>
          <t>SWAMP DMT:</t>
        </r>
        <r>
          <rPr>
            <sz val="8"/>
            <rFont val="Tahoma"/>
            <family val="2"/>
          </rPr>
          <t xml:space="preserve">
see CollectionMethodLookUp</t>
        </r>
      </text>
    </comment>
    <comment ref="E8" authorId="2">
      <text>
        <r>
          <rPr>
            <b/>
            <sz val="8"/>
            <rFont val="Tahoma"/>
            <family val="2"/>
          </rPr>
          <t>SWAMP DMT:</t>
        </r>
        <r>
          <rPr>
            <sz val="8"/>
            <rFont val="Tahoma"/>
            <family val="2"/>
          </rPr>
          <t xml:space="preserve">
see LocationLookUp</t>
        </r>
      </text>
    </comment>
    <comment ref="D8" authorId="2">
      <text>
        <r>
          <rPr>
            <b/>
            <sz val="8"/>
            <rFont val="Tahoma"/>
            <family val="2"/>
          </rPr>
          <t>SWAMP DMT:</t>
        </r>
        <r>
          <rPr>
            <sz val="8"/>
            <rFont val="Tahoma"/>
            <family val="2"/>
          </rPr>
          <t xml:space="preserve">
see ProtocolLookUp</t>
        </r>
      </text>
    </comment>
    <comment ref="C8" authorId="2">
      <text>
        <r>
          <rPr>
            <b/>
            <sz val="8"/>
            <rFont val="Tahoma"/>
            <family val="2"/>
          </rPr>
          <t xml:space="preserve">SWAMP DMT:
</t>
        </r>
        <r>
          <rPr>
            <sz val="8"/>
            <rFont val="Tahoma"/>
            <family val="2"/>
          </rPr>
          <t>see EventLookUp</t>
        </r>
      </text>
    </comment>
    <comment ref="B8" authorId="0">
      <text>
        <r>
          <rPr>
            <b/>
            <sz val="8"/>
            <rFont val="Tahoma"/>
            <family val="2"/>
          </rPr>
          <t>SWAMP DMT:</t>
        </r>
        <r>
          <rPr>
            <sz val="8"/>
            <rFont val="Tahoma"/>
            <family val="2"/>
          </rPr>
          <t xml:space="preserve">
see StationLookUp</t>
        </r>
      </text>
    </comment>
    <comment ref="CG6" authorId="0">
      <text>
        <r>
          <rPr>
            <b/>
            <sz val="8"/>
            <rFont val="Tahoma"/>
            <family val="2"/>
          </rPr>
          <t xml:space="preserve">SWAMP DMT:
</t>
        </r>
        <r>
          <rPr>
            <sz val="8"/>
            <rFont val="Tahoma"/>
            <family val="2"/>
          </rPr>
          <t>see UnitLookUp</t>
        </r>
        <r>
          <rPr>
            <sz val="8"/>
            <rFont val="Tahoma"/>
            <family val="2"/>
          </rPr>
          <t xml:space="preserve">
</t>
        </r>
      </text>
    </comment>
    <comment ref="BC6" authorId="0">
      <text>
        <r>
          <rPr>
            <b/>
            <sz val="8"/>
            <rFont val="Tahoma"/>
            <family val="2"/>
          </rPr>
          <t xml:space="preserve">SWAMP DMT:
</t>
        </r>
        <r>
          <rPr>
            <sz val="8"/>
            <rFont val="Tahoma"/>
            <family val="2"/>
          </rPr>
          <t>see UnitLookUp</t>
        </r>
        <r>
          <rPr>
            <sz val="8"/>
            <rFont val="Tahoma"/>
            <family val="2"/>
          </rPr>
          <t xml:space="preserve">
</t>
        </r>
      </text>
    </comment>
    <comment ref="CG5" authorId="0">
      <text>
        <r>
          <rPr>
            <b/>
            <sz val="8"/>
            <rFont val="Tahoma"/>
            <family val="2"/>
          </rPr>
          <t xml:space="preserve">SWAMP DMT:
</t>
        </r>
        <r>
          <rPr>
            <sz val="8"/>
            <rFont val="Tahoma"/>
            <family val="2"/>
          </rPr>
          <t>see TimePointLookUp</t>
        </r>
        <r>
          <rPr>
            <sz val="8"/>
            <rFont val="Tahoma"/>
            <family val="2"/>
          </rPr>
          <t xml:space="preserve">
</t>
        </r>
      </text>
    </comment>
    <comment ref="BC5" authorId="0">
      <text>
        <r>
          <rPr>
            <b/>
            <sz val="8"/>
            <rFont val="Tahoma"/>
            <family val="2"/>
          </rPr>
          <t xml:space="preserve">SWAMP DMT:
</t>
        </r>
        <r>
          <rPr>
            <sz val="8"/>
            <rFont val="Tahoma"/>
            <family val="2"/>
          </rPr>
          <t>see TimePointLookUp</t>
        </r>
        <r>
          <rPr>
            <sz val="8"/>
            <rFont val="Tahoma"/>
            <family val="2"/>
          </rPr>
          <t xml:space="preserve">
</t>
        </r>
      </text>
    </comment>
    <comment ref="CG4" authorId="0">
      <text>
        <r>
          <rPr>
            <b/>
            <sz val="8"/>
            <rFont val="Tahoma"/>
            <family val="2"/>
          </rPr>
          <t xml:space="preserve">SWAMP DMT:
</t>
        </r>
        <r>
          <rPr>
            <sz val="8"/>
            <rFont val="Tahoma"/>
            <family val="2"/>
          </rPr>
          <t>see MatrixLookUp</t>
        </r>
        <r>
          <rPr>
            <sz val="8"/>
            <rFont val="Tahoma"/>
            <family val="2"/>
          </rPr>
          <t xml:space="preserve">
</t>
        </r>
      </text>
    </comment>
    <comment ref="BC4" authorId="0">
      <text>
        <r>
          <rPr>
            <b/>
            <sz val="8"/>
            <rFont val="Tahoma"/>
            <family val="2"/>
          </rPr>
          <t xml:space="preserve">SWAMP DMT:
</t>
        </r>
        <r>
          <rPr>
            <sz val="8"/>
            <rFont val="Tahoma"/>
            <family val="2"/>
          </rPr>
          <t>see MatrixLookUp</t>
        </r>
        <r>
          <rPr>
            <sz val="8"/>
            <rFont val="Tahoma"/>
            <family val="2"/>
          </rPr>
          <t xml:space="preserve">
</t>
        </r>
      </text>
    </comment>
    <comment ref="CG3" authorId="0">
      <text>
        <r>
          <rPr>
            <b/>
            <sz val="8"/>
            <rFont val="Tahoma"/>
            <family val="2"/>
          </rPr>
          <t xml:space="preserve">SWAMP DMT:
</t>
        </r>
        <r>
          <rPr>
            <sz val="8"/>
            <rFont val="Tahoma"/>
            <family val="2"/>
          </rPr>
          <t>see FractionLookUp</t>
        </r>
        <r>
          <rPr>
            <sz val="8"/>
            <rFont val="Tahoma"/>
            <family val="2"/>
          </rPr>
          <t xml:space="preserve">
</t>
        </r>
      </text>
    </comment>
    <comment ref="BC3" authorId="0">
      <text>
        <r>
          <rPr>
            <b/>
            <sz val="8"/>
            <rFont val="Tahoma"/>
            <family val="2"/>
          </rPr>
          <t xml:space="preserve">SWAMP DMT:
</t>
        </r>
        <r>
          <rPr>
            <sz val="8"/>
            <rFont val="Tahoma"/>
            <family val="2"/>
          </rPr>
          <t>see FractionLookUp</t>
        </r>
        <r>
          <rPr>
            <sz val="8"/>
            <rFont val="Tahoma"/>
            <family val="2"/>
          </rPr>
          <t xml:space="preserve">
</t>
        </r>
      </text>
    </comment>
    <comment ref="CG2" authorId="0">
      <text>
        <r>
          <rPr>
            <b/>
            <sz val="8"/>
            <rFont val="Tahoma"/>
            <family val="2"/>
          </rPr>
          <t xml:space="preserve">SWAMP DMT:
</t>
        </r>
        <r>
          <rPr>
            <sz val="8"/>
            <rFont val="Tahoma"/>
            <family val="2"/>
          </rPr>
          <t>see AnalyteLookUp</t>
        </r>
        <r>
          <rPr>
            <sz val="8"/>
            <rFont val="Tahoma"/>
            <family val="2"/>
          </rPr>
          <t xml:space="preserve">
</t>
        </r>
      </text>
    </comment>
    <comment ref="BC2" authorId="0">
      <text>
        <r>
          <rPr>
            <b/>
            <sz val="8"/>
            <rFont val="Tahoma"/>
            <family val="2"/>
          </rPr>
          <t xml:space="preserve">SWAMP DMT:
</t>
        </r>
        <r>
          <rPr>
            <sz val="8"/>
            <rFont val="Tahoma"/>
            <family val="2"/>
          </rPr>
          <t>see AnalyteLookUp</t>
        </r>
        <r>
          <rPr>
            <sz val="8"/>
            <rFont val="Tahoma"/>
            <family val="2"/>
          </rPr>
          <t xml:space="preserve">
</t>
        </r>
      </text>
    </comment>
    <comment ref="CG1" authorId="0">
      <text>
        <r>
          <rPr>
            <b/>
            <sz val="8"/>
            <rFont val="Tahoma"/>
            <family val="2"/>
          </rPr>
          <t xml:space="preserve">SWAMP DMT:
</t>
        </r>
        <r>
          <rPr>
            <sz val="8"/>
            <rFont val="Tahoma"/>
            <family val="2"/>
          </rPr>
          <t>see MethodLookUp</t>
        </r>
        <r>
          <rPr>
            <sz val="8"/>
            <rFont val="Tahoma"/>
            <family val="2"/>
          </rPr>
          <t xml:space="preserve">
</t>
        </r>
      </text>
    </comment>
    <comment ref="BC1" authorId="0">
      <text>
        <r>
          <rPr>
            <b/>
            <sz val="8"/>
            <rFont val="Tahoma"/>
            <family val="2"/>
          </rPr>
          <t xml:space="preserve">SWAMP DMT:
</t>
        </r>
        <r>
          <rPr>
            <sz val="8"/>
            <rFont val="Tahoma"/>
            <family val="2"/>
          </rPr>
          <t>see MethodLookUp</t>
        </r>
        <r>
          <rPr>
            <sz val="8"/>
            <rFont val="Tahoma"/>
            <family val="2"/>
          </rPr>
          <t xml:space="preserve">
</t>
        </r>
      </text>
    </comment>
  </commentList>
</comments>
</file>

<file path=xl/comments6.xml><?xml version="1.0" encoding="utf-8"?>
<comments xmlns="http://schemas.openxmlformats.org/spreadsheetml/2006/main">
  <authors>
    <author>Susan</author>
    <author>LPranger</author>
    <author>SWAMP</author>
  </authors>
  <commentList>
    <comment ref="AP8" authorId="0">
      <text>
        <r>
          <rPr>
            <b/>
            <sz val="8"/>
            <rFont val="Tahoma"/>
            <family val="2"/>
          </rPr>
          <t>SWAMP DMT:</t>
        </r>
        <r>
          <rPr>
            <sz val="8"/>
            <rFont val="Tahoma"/>
            <family val="2"/>
          </rPr>
          <t xml:space="preserve">
see QALookUp</t>
        </r>
      </text>
    </comment>
    <comment ref="AO8" authorId="0">
      <text>
        <r>
          <rPr>
            <b/>
            <sz val="8"/>
            <rFont val="Tahoma"/>
            <family val="2"/>
          </rPr>
          <t>SWAMP DMT:</t>
        </r>
        <r>
          <rPr>
            <sz val="8"/>
            <rFont val="Tahoma"/>
            <family val="2"/>
          </rPr>
          <t xml:space="preserve">
see SigEffectLookUp</t>
        </r>
      </text>
    </comment>
    <comment ref="AJ8" authorId="0">
      <text>
        <r>
          <rPr>
            <b/>
            <sz val="8"/>
            <rFont val="Tahoma"/>
            <family val="2"/>
          </rPr>
          <t>SWAMP DMT:</t>
        </r>
        <r>
          <rPr>
            <sz val="8"/>
            <rFont val="Tahoma"/>
            <family val="2"/>
          </rPr>
          <t xml:space="preserve">
see VariableCodesLookUp</t>
        </r>
      </text>
    </comment>
    <comment ref="AF8" authorId="0">
      <text>
        <r>
          <rPr>
            <b/>
            <sz val="8"/>
            <rFont val="Tahoma"/>
            <family val="2"/>
          </rPr>
          <t>SWAMP DMT:</t>
        </r>
        <r>
          <rPr>
            <sz val="8"/>
            <rFont val="Tahoma"/>
            <family val="2"/>
          </rPr>
          <t xml:space="preserve">
see UnitLookUp</t>
        </r>
      </text>
    </comment>
    <comment ref="AE8" authorId="0">
      <text>
        <r>
          <rPr>
            <b/>
            <sz val="8"/>
            <rFont val="Tahoma"/>
            <family val="2"/>
          </rPr>
          <t>SWAMP DMT:</t>
        </r>
        <r>
          <rPr>
            <sz val="8"/>
            <rFont val="Tahoma"/>
            <family val="2"/>
          </rPr>
          <t xml:space="preserve">
see TimePointLookUp</t>
        </r>
      </text>
    </comment>
    <comment ref="AD8" authorId="0">
      <text>
        <r>
          <rPr>
            <b/>
            <sz val="8"/>
            <rFont val="Tahoma"/>
            <family val="2"/>
          </rPr>
          <t>SWAMP DMT:</t>
        </r>
        <r>
          <rPr>
            <sz val="8"/>
            <rFont val="Tahoma"/>
            <family val="2"/>
          </rPr>
          <t xml:space="preserve">
see MatrixLookUp</t>
        </r>
      </text>
    </comment>
    <comment ref="AC8" authorId="0">
      <text>
        <r>
          <rPr>
            <b/>
            <sz val="8"/>
            <rFont val="Tahoma"/>
            <family val="2"/>
          </rPr>
          <t>SWAMP DMT:</t>
        </r>
        <r>
          <rPr>
            <sz val="8"/>
            <rFont val="Tahoma"/>
            <family val="2"/>
          </rPr>
          <t xml:space="preserve">
see FractionLookUp</t>
        </r>
      </text>
    </comment>
    <comment ref="AB8" authorId="0">
      <text>
        <r>
          <rPr>
            <b/>
            <sz val="8"/>
            <rFont val="Tahoma"/>
            <family val="2"/>
          </rPr>
          <t>SWAMP DMT:</t>
        </r>
        <r>
          <rPr>
            <sz val="8"/>
            <rFont val="Tahoma"/>
            <family val="2"/>
          </rPr>
          <t xml:space="preserve">
see AnalyteLookUp</t>
        </r>
      </text>
    </comment>
    <comment ref="AA8" authorId="0">
      <text>
        <r>
          <rPr>
            <b/>
            <sz val="8"/>
            <rFont val="Tahoma"/>
            <family val="2"/>
          </rPr>
          <t>SWAMP DMT:</t>
        </r>
        <r>
          <rPr>
            <sz val="8"/>
            <rFont val="Tahoma"/>
            <family val="2"/>
          </rPr>
          <t xml:space="preserve">
see MethodLookUp</t>
        </r>
      </text>
    </comment>
    <comment ref="Y8" authorId="0">
      <text>
        <r>
          <rPr>
            <b/>
            <sz val="8"/>
            <rFont val="Tahoma"/>
            <family val="2"/>
          </rPr>
          <t>SWAMP DMT:</t>
        </r>
        <r>
          <rPr>
            <sz val="8"/>
            <rFont val="Tahoma"/>
            <family val="2"/>
          </rPr>
          <t xml:space="preserve">
see UnitLookUp</t>
        </r>
      </text>
    </comment>
    <comment ref="W8" authorId="0">
      <text>
        <r>
          <rPr>
            <b/>
            <sz val="8"/>
            <rFont val="Tahoma"/>
            <family val="2"/>
          </rPr>
          <t>SWAMP DMT:</t>
        </r>
        <r>
          <rPr>
            <sz val="8"/>
            <rFont val="Tahoma"/>
            <family val="2"/>
          </rPr>
          <t xml:space="preserve">
see AnalyteLookUp</t>
        </r>
      </text>
    </comment>
    <comment ref="T8" authorId="0">
      <text>
        <r>
          <rPr>
            <b/>
            <sz val="8"/>
            <rFont val="Tahoma"/>
            <family val="2"/>
          </rPr>
          <t>SWAMP DMT:</t>
        </r>
        <r>
          <rPr>
            <sz val="8"/>
            <rFont val="Tahoma"/>
            <family val="2"/>
          </rPr>
          <t xml:space="preserve">
see OrganismLookUp</t>
        </r>
      </text>
    </comment>
    <comment ref="S8" authorId="0">
      <text>
        <r>
          <rPr>
            <b/>
            <sz val="8"/>
            <rFont val="Tahoma"/>
            <family val="2"/>
          </rPr>
          <t>SWAMP DMT:</t>
        </r>
        <r>
          <rPr>
            <sz val="8"/>
            <rFont val="Tahoma"/>
            <family val="2"/>
          </rPr>
          <t xml:space="preserve">
see ToxTestDurLookUp</t>
        </r>
      </text>
    </comment>
    <comment ref="R8" authorId="0">
      <text>
        <r>
          <rPr>
            <b/>
            <sz val="8"/>
            <rFont val="Tahoma"/>
            <family val="2"/>
          </rPr>
          <t>SWAMP DMT:</t>
        </r>
        <r>
          <rPr>
            <sz val="8"/>
            <rFont val="Tahoma"/>
            <family val="2"/>
          </rPr>
          <t xml:space="preserve">
see MethodLookUp</t>
        </r>
      </text>
    </comment>
    <comment ref="Q8" authorId="0">
      <text>
        <r>
          <rPr>
            <b/>
            <sz val="8"/>
            <rFont val="Tahoma"/>
            <family val="2"/>
          </rPr>
          <t>SWAMP DMT:</t>
        </r>
        <r>
          <rPr>
            <sz val="8"/>
            <rFont val="Tahoma"/>
            <family val="2"/>
          </rPr>
          <t xml:space="preserve">
see MatrixLookUp</t>
        </r>
      </text>
    </comment>
    <comment ref="N8" authorId="1">
      <text>
        <r>
          <rPr>
            <b/>
            <sz val="8"/>
            <rFont val="Tahoma"/>
            <family val="2"/>
          </rPr>
          <t>SWAMP DMT:</t>
        </r>
        <r>
          <rPr>
            <sz val="8"/>
            <rFont val="Tahoma"/>
            <family val="2"/>
          </rPr>
          <t xml:space="preserve">
see AgencyLookUp</t>
        </r>
      </text>
    </comment>
    <comment ref="M8" authorId="2">
      <text>
        <r>
          <rPr>
            <b/>
            <sz val="8"/>
            <rFont val="Tahoma"/>
            <family val="2"/>
          </rPr>
          <t>SWAMP DMT:</t>
        </r>
        <r>
          <rPr>
            <sz val="8"/>
            <rFont val="Tahoma"/>
            <family val="2"/>
          </rPr>
          <t xml:space="preserve">
see ProjectLookUp</t>
        </r>
      </text>
    </comment>
    <comment ref="L8" authorId="0">
      <text>
        <r>
          <rPr>
            <b/>
            <sz val="8"/>
            <rFont val="Tahoma"/>
            <family val="2"/>
          </rPr>
          <t>SWAMP DMT:</t>
        </r>
        <r>
          <rPr>
            <sz val="8"/>
            <rFont val="Tahoma"/>
            <family val="2"/>
          </rPr>
          <t xml:space="preserve">
see UnitLookUp</t>
        </r>
      </text>
    </comment>
    <comment ref="I8" authorId="1">
      <text>
        <r>
          <rPr>
            <b/>
            <sz val="8"/>
            <rFont val="Tahoma"/>
            <family val="2"/>
          </rPr>
          <t>SWAMP DMT:</t>
        </r>
        <r>
          <rPr>
            <sz val="8"/>
            <rFont val="Tahoma"/>
            <family val="2"/>
          </rPr>
          <t xml:space="preserve">
see SampleTypeLookUp</t>
        </r>
      </text>
    </comment>
    <comment ref="H8" authorId="2">
      <text>
        <r>
          <rPr>
            <b/>
            <sz val="8"/>
            <rFont val="Tahoma"/>
            <family val="2"/>
          </rPr>
          <t>SWAMP DMT:</t>
        </r>
        <r>
          <rPr>
            <sz val="8"/>
            <rFont val="Tahoma"/>
            <family val="2"/>
          </rPr>
          <t xml:space="preserve">
see CollectionMethodLookUp</t>
        </r>
      </text>
    </comment>
    <comment ref="E8" authorId="2">
      <text>
        <r>
          <rPr>
            <b/>
            <sz val="8"/>
            <rFont val="Tahoma"/>
            <family val="2"/>
          </rPr>
          <t>SWAMP DMT:</t>
        </r>
        <r>
          <rPr>
            <sz val="8"/>
            <rFont val="Tahoma"/>
            <family val="2"/>
          </rPr>
          <t xml:space="preserve">
see LocationLookUp</t>
        </r>
      </text>
    </comment>
    <comment ref="D8" authorId="2">
      <text>
        <r>
          <rPr>
            <b/>
            <sz val="8"/>
            <rFont val="Tahoma"/>
            <family val="2"/>
          </rPr>
          <t>SWAMP DMT:</t>
        </r>
        <r>
          <rPr>
            <sz val="8"/>
            <rFont val="Tahoma"/>
            <family val="2"/>
          </rPr>
          <t xml:space="preserve">
see ProtocolLookUp</t>
        </r>
      </text>
    </comment>
    <comment ref="C8" authorId="2">
      <text>
        <r>
          <rPr>
            <b/>
            <sz val="8"/>
            <rFont val="Tahoma"/>
            <family val="2"/>
          </rPr>
          <t xml:space="preserve">SWAMP DMT:
</t>
        </r>
        <r>
          <rPr>
            <sz val="8"/>
            <rFont val="Tahoma"/>
            <family val="2"/>
          </rPr>
          <t>see EventLookUp</t>
        </r>
      </text>
    </comment>
    <comment ref="B8" authorId="0">
      <text>
        <r>
          <rPr>
            <b/>
            <sz val="8"/>
            <rFont val="Tahoma"/>
            <family val="2"/>
          </rPr>
          <t>SWAMP DMT:</t>
        </r>
        <r>
          <rPr>
            <sz val="8"/>
            <rFont val="Tahoma"/>
            <family val="2"/>
          </rPr>
          <t xml:space="preserve">
see StationLookUp</t>
        </r>
      </text>
    </comment>
  </commentList>
</comments>
</file>

<file path=xl/comments7.xml><?xml version="1.0" encoding="utf-8"?>
<comments xmlns="http://schemas.openxmlformats.org/spreadsheetml/2006/main">
  <authors>
    <author>Susan</author>
    <author>LPranger</author>
    <author>SWAMP</author>
  </authors>
  <commentList>
    <comment ref="AJ8" authorId="0">
      <text>
        <r>
          <rPr>
            <b/>
            <sz val="8"/>
            <rFont val="Tahoma"/>
            <family val="2"/>
          </rPr>
          <t>SWAMP DMT:</t>
        </r>
        <r>
          <rPr>
            <sz val="8"/>
            <rFont val="Tahoma"/>
            <family val="2"/>
          </rPr>
          <t xml:space="preserve">
see ToxResultQALookUp</t>
        </r>
      </text>
    </comment>
    <comment ref="AI8" authorId="0">
      <text>
        <r>
          <rPr>
            <b/>
            <sz val="8"/>
            <rFont val="Tahoma"/>
            <family val="2"/>
          </rPr>
          <t>SWAMP DMT:</t>
        </r>
        <r>
          <rPr>
            <sz val="8"/>
            <rFont val="Tahoma"/>
            <family val="2"/>
          </rPr>
          <t xml:space="preserve">
see ResQualLookUp</t>
        </r>
      </text>
    </comment>
    <comment ref="AG8" authorId="0">
      <text>
        <r>
          <rPr>
            <b/>
            <sz val="8"/>
            <rFont val="Tahoma"/>
            <family val="2"/>
          </rPr>
          <t>SWAMP DMT:</t>
        </r>
        <r>
          <rPr>
            <sz val="8"/>
            <rFont val="Tahoma"/>
            <family val="2"/>
          </rPr>
          <t xml:space="preserve">
see UnitLookUp</t>
        </r>
      </text>
    </comment>
    <comment ref="AF8" authorId="0">
      <text>
        <r>
          <rPr>
            <b/>
            <sz val="8"/>
            <rFont val="Tahoma"/>
            <family val="2"/>
          </rPr>
          <t>SWAMP DMT:</t>
        </r>
        <r>
          <rPr>
            <sz val="8"/>
            <rFont val="Tahoma"/>
            <family val="2"/>
          </rPr>
          <t xml:space="preserve">
see TimePointLookUp</t>
        </r>
      </text>
    </comment>
    <comment ref="AE8" authorId="0">
      <text>
        <r>
          <rPr>
            <b/>
            <sz val="8"/>
            <rFont val="Tahoma"/>
            <family val="2"/>
          </rPr>
          <t>SWAMP DMT:</t>
        </r>
        <r>
          <rPr>
            <sz val="8"/>
            <rFont val="Tahoma"/>
            <family val="2"/>
          </rPr>
          <t xml:space="preserve">
see MatrixLookUp</t>
        </r>
      </text>
    </comment>
    <comment ref="AD8" authorId="0">
      <text>
        <r>
          <rPr>
            <b/>
            <sz val="8"/>
            <rFont val="Tahoma"/>
            <family val="2"/>
          </rPr>
          <t>SWAMP DMT:</t>
        </r>
        <r>
          <rPr>
            <sz val="8"/>
            <rFont val="Tahoma"/>
            <family val="2"/>
          </rPr>
          <t xml:space="preserve">
see FractionLookUp</t>
        </r>
      </text>
    </comment>
    <comment ref="AC8" authorId="0">
      <text>
        <r>
          <rPr>
            <b/>
            <sz val="8"/>
            <rFont val="Tahoma"/>
            <family val="2"/>
          </rPr>
          <t>SWAMP DMT:</t>
        </r>
        <r>
          <rPr>
            <sz val="8"/>
            <rFont val="Tahoma"/>
            <family val="2"/>
          </rPr>
          <t xml:space="preserve">
see AnalyteLookUp</t>
        </r>
      </text>
    </comment>
    <comment ref="AB8" authorId="0">
      <text>
        <r>
          <rPr>
            <b/>
            <sz val="8"/>
            <rFont val="Tahoma"/>
            <family val="2"/>
          </rPr>
          <t>SWAMP DMT:</t>
        </r>
        <r>
          <rPr>
            <sz val="8"/>
            <rFont val="Tahoma"/>
            <family val="2"/>
          </rPr>
          <t xml:space="preserve">
see MethodLookUp</t>
        </r>
      </text>
    </comment>
    <comment ref="Y8" authorId="0">
      <text>
        <r>
          <rPr>
            <b/>
            <sz val="8"/>
            <rFont val="Tahoma"/>
            <family val="2"/>
          </rPr>
          <t>SWAMP DMT:</t>
        </r>
        <r>
          <rPr>
            <sz val="8"/>
            <rFont val="Tahoma"/>
            <family val="2"/>
          </rPr>
          <t xml:space="preserve">
see UnitLookUp</t>
        </r>
      </text>
    </comment>
    <comment ref="W8" authorId="0">
      <text>
        <r>
          <rPr>
            <b/>
            <sz val="8"/>
            <rFont val="Tahoma"/>
            <family val="2"/>
          </rPr>
          <t>SWAMP DMT:</t>
        </r>
        <r>
          <rPr>
            <sz val="8"/>
            <rFont val="Tahoma"/>
            <family val="2"/>
          </rPr>
          <t xml:space="preserve">
see AnalyteLookUp</t>
        </r>
      </text>
    </comment>
    <comment ref="T8" authorId="0">
      <text>
        <r>
          <rPr>
            <b/>
            <sz val="8"/>
            <rFont val="Tahoma"/>
            <family val="2"/>
          </rPr>
          <t>SWAMP DMT:</t>
        </r>
        <r>
          <rPr>
            <sz val="8"/>
            <rFont val="Tahoma"/>
            <family val="2"/>
          </rPr>
          <t xml:space="preserve">
see OrganismLookUp</t>
        </r>
      </text>
    </comment>
    <comment ref="S8" authorId="0">
      <text>
        <r>
          <rPr>
            <b/>
            <sz val="8"/>
            <rFont val="Tahoma"/>
            <family val="2"/>
          </rPr>
          <t>SWAMP DMT:</t>
        </r>
        <r>
          <rPr>
            <sz val="8"/>
            <rFont val="Tahoma"/>
            <family val="2"/>
          </rPr>
          <t xml:space="preserve">
see ToxTestDurLookUp</t>
        </r>
      </text>
    </comment>
    <comment ref="R8" authorId="0">
      <text>
        <r>
          <rPr>
            <b/>
            <sz val="8"/>
            <rFont val="Tahoma"/>
            <family val="2"/>
          </rPr>
          <t>SWAMP DMT:</t>
        </r>
        <r>
          <rPr>
            <sz val="8"/>
            <rFont val="Tahoma"/>
            <family val="2"/>
          </rPr>
          <t xml:space="preserve">
see MethodLookUp</t>
        </r>
      </text>
    </comment>
    <comment ref="Q8" authorId="0">
      <text>
        <r>
          <rPr>
            <b/>
            <sz val="8"/>
            <rFont val="Tahoma"/>
            <family val="2"/>
          </rPr>
          <t>SWAMP DMT:</t>
        </r>
        <r>
          <rPr>
            <sz val="8"/>
            <rFont val="Tahoma"/>
            <family val="2"/>
          </rPr>
          <t xml:space="preserve">
see MatrixLookUp</t>
        </r>
      </text>
    </comment>
    <comment ref="N8" authorId="1">
      <text>
        <r>
          <rPr>
            <b/>
            <sz val="8"/>
            <rFont val="Tahoma"/>
            <family val="2"/>
          </rPr>
          <t>SWAMP DMT:</t>
        </r>
        <r>
          <rPr>
            <sz val="8"/>
            <rFont val="Tahoma"/>
            <family val="2"/>
          </rPr>
          <t xml:space="preserve">
see AgencyLookUp</t>
        </r>
      </text>
    </comment>
    <comment ref="M8" authorId="2">
      <text>
        <r>
          <rPr>
            <b/>
            <sz val="8"/>
            <rFont val="Tahoma"/>
            <family val="2"/>
          </rPr>
          <t>SWAMP DMT:</t>
        </r>
        <r>
          <rPr>
            <sz val="8"/>
            <rFont val="Tahoma"/>
            <family val="2"/>
          </rPr>
          <t xml:space="preserve">
see ProjectLookUp</t>
        </r>
      </text>
    </comment>
    <comment ref="L8" authorId="0">
      <text>
        <r>
          <rPr>
            <b/>
            <sz val="8"/>
            <rFont val="Tahoma"/>
            <family val="2"/>
          </rPr>
          <t>SWAMP DMT:</t>
        </r>
        <r>
          <rPr>
            <sz val="8"/>
            <rFont val="Tahoma"/>
            <family val="2"/>
          </rPr>
          <t xml:space="preserve">
see UnitLookUp</t>
        </r>
      </text>
    </comment>
    <comment ref="I8" authorId="1">
      <text>
        <r>
          <rPr>
            <b/>
            <sz val="8"/>
            <rFont val="Tahoma"/>
            <family val="2"/>
          </rPr>
          <t>SWAMP DMT:</t>
        </r>
        <r>
          <rPr>
            <sz val="8"/>
            <rFont val="Tahoma"/>
            <family val="2"/>
          </rPr>
          <t xml:space="preserve">
see SampleTypeLookUp</t>
        </r>
      </text>
    </comment>
    <comment ref="H8" authorId="2">
      <text>
        <r>
          <rPr>
            <b/>
            <sz val="8"/>
            <rFont val="Tahoma"/>
            <family val="2"/>
          </rPr>
          <t>SWAMP DMT:</t>
        </r>
        <r>
          <rPr>
            <sz val="8"/>
            <rFont val="Tahoma"/>
            <family val="2"/>
          </rPr>
          <t xml:space="preserve">
see CollectionMethodLookUp</t>
        </r>
      </text>
    </comment>
    <comment ref="E8" authorId="2">
      <text>
        <r>
          <rPr>
            <b/>
            <sz val="8"/>
            <rFont val="Tahoma"/>
            <family val="2"/>
          </rPr>
          <t>SWAMP DMT:</t>
        </r>
        <r>
          <rPr>
            <sz val="8"/>
            <rFont val="Tahoma"/>
            <family val="2"/>
          </rPr>
          <t xml:space="preserve">
see LocationLookUp</t>
        </r>
      </text>
    </comment>
    <comment ref="D8" authorId="2">
      <text>
        <r>
          <rPr>
            <b/>
            <sz val="8"/>
            <rFont val="Tahoma"/>
            <family val="2"/>
          </rPr>
          <t>SWAMP DMT:</t>
        </r>
        <r>
          <rPr>
            <sz val="8"/>
            <rFont val="Tahoma"/>
            <family val="2"/>
          </rPr>
          <t xml:space="preserve">
see ProtocolLookUp</t>
        </r>
      </text>
    </comment>
    <comment ref="C8" authorId="2">
      <text>
        <r>
          <rPr>
            <b/>
            <sz val="8"/>
            <rFont val="Tahoma"/>
            <family val="2"/>
          </rPr>
          <t xml:space="preserve">SWAMP DMT:
</t>
        </r>
        <r>
          <rPr>
            <sz val="8"/>
            <rFont val="Tahoma"/>
            <family val="2"/>
          </rPr>
          <t>see EventLookUp</t>
        </r>
      </text>
    </comment>
    <comment ref="B8" authorId="0">
      <text>
        <r>
          <rPr>
            <b/>
            <sz val="8"/>
            <rFont val="Tahoma"/>
            <family val="2"/>
          </rPr>
          <t>SWAMP DMT:</t>
        </r>
        <r>
          <rPr>
            <sz val="8"/>
            <rFont val="Tahoma"/>
            <family val="2"/>
          </rPr>
          <t xml:space="preserve">
see StationLookUp</t>
        </r>
      </text>
    </comment>
  </commentList>
</comments>
</file>

<file path=xl/comments8.xml><?xml version="1.0" encoding="utf-8"?>
<comments xmlns="http://schemas.openxmlformats.org/spreadsheetml/2006/main">
  <authors>
    <author>Susan</author>
    <author>SWAMP</author>
    <author>LPranger</author>
  </authors>
  <commentList>
    <comment ref="BC1" authorId="0">
      <text>
        <r>
          <rPr>
            <b/>
            <sz val="8"/>
            <rFont val="Tahoma"/>
            <family val="2"/>
          </rPr>
          <t xml:space="preserve">SWAMP DMT:
</t>
        </r>
        <r>
          <rPr>
            <sz val="8"/>
            <rFont val="Tahoma"/>
            <family val="2"/>
          </rPr>
          <t>see MethodLookUp</t>
        </r>
        <r>
          <rPr>
            <sz val="8"/>
            <rFont val="Tahoma"/>
            <family val="2"/>
          </rPr>
          <t xml:space="preserve">
</t>
        </r>
      </text>
    </comment>
    <comment ref="CE1" authorId="0">
      <text>
        <r>
          <rPr>
            <b/>
            <sz val="8"/>
            <rFont val="Tahoma"/>
            <family val="2"/>
          </rPr>
          <t xml:space="preserve">SWAMP DMT:
</t>
        </r>
        <r>
          <rPr>
            <sz val="8"/>
            <rFont val="Tahoma"/>
            <family val="2"/>
          </rPr>
          <t>see MethodLookUp</t>
        </r>
        <r>
          <rPr>
            <sz val="8"/>
            <rFont val="Tahoma"/>
            <family val="2"/>
          </rPr>
          <t xml:space="preserve">
</t>
        </r>
      </text>
    </comment>
    <comment ref="BC2" authorId="0">
      <text>
        <r>
          <rPr>
            <b/>
            <sz val="8"/>
            <rFont val="Tahoma"/>
            <family val="2"/>
          </rPr>
          <t xml:space="preserve">SWAMP DMT:
</t>
        </r>
        <r>
          <rPr>
            <sz val="8"/>
            <rFont val="Tahoma"/>
            <family val="2"/>
          </rPr>
          <t>see AnalyteLookUp</t>
        </r>
        <r>
          <rPr>
            <sz val="8"/>
            <rFont val="Tahoma"/>
            <family val="2"/>
          </rPr>
          <t xml:space="preserve">
</t>
        </r>
      </text>
    </comment>
    <comment ref="CE2" authorId="0">
      <text>
        <r>
          <rPr>
            <b/>
            <sz val="8"/>
            <rFont val="Tahoma"/>
            <family val="2"/>
          </rPr>
          <t xml:space="preserve">SWAMP DMT:
</t>
        </r>
        <r>
          <rPr>
            <sz val="8"/>
            <rFont val="Tahoma"/>
            <family val="2"/>
          </rPr>
          <t>see AnalyteLookUp</t>
        </r>
        <r>
          <rPr>
            <sz val="8"/>
            <rFont val="Tahoma"/>
            <family val="2"/>
          </rPr>
          <t xml:space="preserve">
</t>
        </r>
      </text>
    </comment>
    <comment ref="BC3" authorId="0">
      <text>
        <r>
          <rPr>
            <b/>
            <sz val="8"/>
            <rFont val="Tahoma"/>
            <family val="2"/>
          </rPr>
          <t xml:space="preserve">SWAMP DMT:
</t>
        </r>
        <r>
          <rPr>
            <sz val="8"/>
            <rFont val="Tahoma"/>
            <family val="2"/>
          </rPr>
          <t>see FractionLookUp</t>
        </r>
        <r>
          <rPr>
            <sz val="8"/>
            <rFont val="Tahoma"/>
            <family val="2"/>
          </rPr>
          <t xml:space="preserve">
</t>
        </r>
      </text>
    </comment>
    <comment ref="CE3" authorId="0">
      <text>
        <r>
          <rPr>
            <b/>
            <sz val="8"/>
            <rFont val="Tahoma"/>
            <family val="2"/>
          </rPr>
          <t xml:space="preserve">SWAMP DMT:
</t>
        </r>
        <r>
          <rPr>
            <sz val="8"/>
            <rFont val="Tahoma"/>
            <family val="2"/>
          </rPr>
          <t>see FractionLookUp</t>
        </r>
        <r>
          <rPr>
            <sz val="8"/>
            <rFont val="Tahoma"/>
            <family val="2"/>
          </rPr>
          <t xml:space="preserve">
</t>
        </r>
      </text>
    </comment>
    <comment ref="BC4" authorId="0">
      <text>
        <r>
          <rPr>
            <b/>
            <sz val="8"/>
            <rFont val="Tahoma"/>
            <family val="2"/>
          </rPr>
          <t xml:space="preserve">SWAMP DMT:
</t>
        </r>
        <r>
          <rPr>
            <sz val="8"/>
            <rFont val="Tahoma"/>
            <family val="2"/>
          </rPr>
          <t>see MatrixLookUp</t>
        </r>
        <r>
          <rPr>
            <sz val="8"/>
            <rFont val="Tahoma"/>
            <family val="2"/>
          </rPr>
          <t xml:space="preserve">
</t>
        </r>
      </text>
    </comment>
    <comment ref="CE4" authorId="0">
      <text>
        <r>
          <rPr>
            <b/>
            <sz val="8"/>
            <rFont val="Tahoma"/>
            <family val="2"/>
          </rPr>
          <t xml:space="preserve">SWAMP DMT:
</t>
        </r>
        <r>
          <rPr>
            <sz val="8"/>
            <rFont val="Tahoma"/>
            <family val="2"/>
          </rPr>
          <t>see MatrixLookUp</t>
        </r>
        <r>
          <rPr>
            <sz val="8"/>
            <rFont val="Tahoma"/>
            <family val="2"/>
          </rPr>
          <t xml:space="preserve">
</t>
        </r>
      </text>
    </comment>
    <comment ref="BC5" authorId="0">
      <text>
        <r>
          <rPr>
            <b/>
            <sz val="8"/>
            <rFont val="Tahoma"/>
            <family val="2"/>
          </rPr>
          <t xml:space="preserve">SWAMP DMT:
</t>
        </r>
        <r>
          <rPr>
            <sz val="8"/>
            <rFont val="Tahoma"/>
            <family val="2"/>
          </rPr>
          <t>see TimePointLookUp</t>
        </r>
        <r>
          <rPr>
            <sz val="8"/>
            <rFont val="Tahoma"/>
            <family val="2"/>
          </rPr>
          <t xml:space="preserve">
</t>
        </r>
      </text>
    </comment>
    <comment ref="CE5" authorId="0">
      <text>
        <r>
          <rPr>
            <b/>
            <sz val="8"/>
            <rFont val="Tahoma"/>
            <family val="2"/>
          </rPr>
          <t xml:space="preserve">SWAMP DMT:
</t>
        </r>
        <r>
          <rPr>
            <sz val="8"/>
            <rFont val="Tahoma"/>
            <family val="2"/>
          </rPr>
          <t>see TimePointLookUp</t>
        </r>
        <r>
          <rPr>
            <sz val="8"/>
            <rFont val="Tahoma"/>
            <family val="2"/>
          </rPr>
          <t xml:space="preserve">
</t>
        </r>
      </text>
    </comment>
    <comment ref="BC6" authorId="0">
      <text>
        <r>
          <rPr>
            <b/>
            <sz val="8"/>
            <rFont val="Tahoma"/>
            <family val="2"/>
          </rPr>
          <t xml:space="preserve">SWAMP DMT:
</t>
        </r>
        <r>
          <rPr>
            <sz val="8"/>
            <rFont val="Tahoma"/>
            <family val="2"/>
          </rPr>
          <t>see UnitLookUp</t>
        </r>
        <r>
          <rPr>
            <sz val="8"/>
            <rFont val="Tahoma"/>
            <family val="2"/>
          </rPr>
          <t xml:space="preserve">
</t>
        </r>
      </text>
    </comment>
    <comment ref="CE6" authorId="0">
      <text>
        <r>
          <rPr>
            <b/>
            <sz val="8"/>
            <rFont val="Tahoma"/>
            <family val="2"/>
          </rPr>
          <t xml:space="preserve">SWAMP DMT:
</t>
        </r>
        <r>
          <rPr>
            <sz val="8"/>
            <rFont val="Tahoma"/>
            <family val="2"/>
          </rPr>
          <t>see UnitLookUp</t>
        </r>
        <r>
          <rPr>
            <sz val="8"/>
            <rFont val="Tahoma"/>
            <family val="2"/>
          </rPr>
          <t xml:space="preserve">
</t>
        </r>
      </text>
    </comment>
    <comment ref="B8" authorId="0">
      <text>
        <r>
          <rPr>
            <b/>
            <sz val="8"/>
            <rFont val="Tahoma"/>
            <family val="2"/>
          </rPr>
          <t>SWAMP DMT:</t>
        </r>
        <r>
          <rPr>
            <sz val="8"/>
            <rFont val="Tahoma"/>
            <family val="2"/>
          </rPr>
          <t xml:space="preserve">
see StationLookUp</t>
        </r>
      </text>
    </comment>
    <comment ref="C8" authorId="1">
      <text>
        <r>
          <rPr>
            <b/>
            <sz val="8"/>
            <rFont val="Tahoma"/>
            <family val="2"/>
          </rPr>
          <t xml:space="preserve">SWAMP DMT:
</t>
        </r>
        <r>
          <rPr>
            <sz val="8"/>
            <rFont val="Tahoma"/>
            <family val="2"/>
          </rPr>
          <t>see EventLookUp</t>
        </r>
      </text>
    </comment>
    <comment ref="D8" authorId="1">
      <text>
        <r>
          <rPr>
            <b/>
            <sz val="8"/>
            <rFont val="Tahoma"/>
            <family val="2"/>
          </rPr>
          <t>SWAMP DMT:</t>
        </r>
        <r>
          <rPr>
            <sz val="8"/>
            <rFont val="Tahoma"/>
            <family val="2"/>
          </rPr>
          <t xml:space="preserve">
see ProtocolLookUp</t>
        </r>
      </text>
    </comment>
    <comment ref="E8" authorId="1">
      <text>
        <r>
          <rPr>
            <b/>
            <sz val="8"/>
            <rFont val="Tahoma"/>
            <family val="2"/>
          </rPr>
          <t>SWAMP DMT:</t>
        </r>
        <r>
          <rPr>
            <sz val="8"/>
            <rFont val="Tahoma"/>
            <family val="2"/>
          </rPr>
          <t xml:space="preserve">
see LocationLookUp</t>
        </r>
      </text>
    </comment>
    <comment ref="H8" authorId="1">
      <text>
        <r>
          <rPr>
            <b/>
            <sz val="8"/>
            <rFont val="Tahoma"/>
            <family val="2"/>
          </rPr>
          <t>SWAMP DMT:</t>
        </r>
        <r>
          <rPr>
            <sz val="8"/>
            <rFont val="Tahoma"/>
            <family val="2"/>
          </rPr>
          <t xml:space="preserve">
see CollectionMethodLookUp</t>
        </r>
      </text>
    </comment>
    <comment ref="I8" authorId="2">
      <text>
        <r>
          <rPr>
            <b/>
            <sz val="8"/>
            <rFont val="Tahoma"/>
            <family val="2"/>
          </rPr>
          <t>SWAMP DMT:</t>
        </r>
        <r>
          <rPr>
            <sz val="8"/>
            <rFont val="Tahoma"/>
            <family val="2"/>
          </rPr>
          <t xml:space="preserve">
see SampleTypeLookUp</t>
        </r>
      </text>
    </comment>
    <comment ref="L8" authorId="0">
      <text>
        <r>
          <rPr>
            <b/>
            <sz val="8"/>
            <rFont val="Tahoma"/>
            <family val="2"/>
          </rPr>
          <t>SWAMP DMT:</t>
        </r>
        <r>
          <rPr>
            <sz val="8"/>
            <rFont val="Tahoma"/>
            <family val="2"/>
          </rPr>
          <t xml:space="preserve">
see UnitLookUp</t>
        </r>
      </text>
    </comment>
    <comment ref="M8" authorId="1">
      <text>
        <r>
          <rPr>
            <b/>
            <sz val="8"/>
            <rFont val="Tahoma"/>
            <family val="2"/>
          </rPr>
          <t>SWAMP DMT:</t>
        </r>
        <r>
          <rPr>
            <sz val="8"/>
            <rFont val="Tahoma"/>
            <family val="2"/>
          </rPr>
          <t xml:space="preserve">
see ProjectLookUp</t>
        </r>
      </text>
    </comment>
    <comment ref="N8" authorId="2">
      <text>
        <r>
          <rPr>
            <b/>
            <sz val="8"/>
            <rFont val="Tahoma"/>
            <family val="2"/>
          </rPr>
          <t>SWAMP DMT:</t>
        </r>
        <r>
          <rPr>
            <sz val="8"/>
            <rFont val="Tahoma"/>
            <family val="2"/>
          </rPr>
          <t xml:space="preserve">
see AgencyLookUp</t>
        </r>
      </text>
    </comment>
    <comment ref="Q8" authorId="0">
      <text>
        <r>
          <rPr>
            <b/>
            <sz val="8"/>
            <rFont val="Tahoma"/>
            <family val="2"/>
          </rPr>
          <t>SWAMP DMT:</t>
        </r>
        <r>
          <rPr>
            <sz val="8"/>
            <rFont val="Tahoma"/>
            <family val="2"/>
          </rPr>
          <t xml:space="preserve">
see MatrixLookUp</t>
        </r>
      </text>
    </comment>
    <comment ref="R8" authorId="0">
      <text>
        <r>
          <rPr>
            <b/>
            <sz val="8"/>
            <rFont val="Tahoma"/>
            <family val="2"/>
          </rPr>
          <t>SWAMP DMT:</t>
        </r>
        <r>
          <rPr>
            <sz val="8"/>
            <rFont val="Tahoma"/>
            <family val="2"/>
          </rPr>
          <t xml:space="preserve">
see MethodLookUp</t>
        </r>
      </text>
    </comment>
    <comment ref="S8" authorId="0">
      <text>
        <r>
          <rPr>
            <b/>
            <sz val="8"/>
            <rFont val="Tahoma"/>
            <family val="2"/>
          </rPr>
          <t>SWAMP DMT:</t>
        </r>
        <r>
          <rPr>
            <sz val="8"/>
            <rFont val="Tahoma"/>
            <family val="2"/>
          </rPr>
          <t xml:space="preserve">
see ToxTestDurLookUp</t>
        </r>
      </text>
    </comment>
    <comment ref="T8" authorId="0">
      <text>
        <r>
          <rPr>
            <b/>
            <sz val="8"/>
            <rFont val="Tahoma"/>
            <family val="2"/>
          </rPr>
          <t>SWAMP DMT:</t>
        </r>
        <r>
          <rPr>
            <sz val="8"/>
            <rFont val="Tahoma"/>
            <family val="2"/>
          </rPr>
          <t xml:space="preserve">
see OrganismLookUp</t>
        </r>
      </text>
    </comment>
    <comment ref="W8" authorId="0">
      <text>
        <r>
          <rPr>
            <b/>
            <sz val="8"/>
            <rFont val="Tahoma"/>
            <family val="2"/>
          </rPr>
          <t>SWAMP DMT:</t>
        </r>
        <r>
          <rPr>
            <sz val="8"/>
            <rFont val="Tahoma"/>
            <family val="2"/>
          </rPr>
          <t xml:space="preserve">
see AnalyteLookUp</t>
        </r>
      </text>
    </comment>
    <comment ref="Y8" authorId="0">
      <text>
        <r>
          <rPr>
            <b/>
            <sz val="8"/>
            <rFont val="Tahoma"/>
            <family val="2"/>
          </rPr>
          <t>SWAMP DMT:</t>
        </r>
        <r>
          <rPr>
            <sz val="8"/>
            <rFont val="Tahoma"/>
            <family val="2"/>
          </rPr>
          <t xml:space="preserve">
see UnitLookUp</t>
        </r>
      </text>
    </comment>
    <comment ref="AB8" authorId="0">
      <text>
        <r>
          <rPr>
            <b/>
            <sz val="8"/>
            <rFont val="Tahoma"/>
            <family val="2"/>
          </rPr>
          <t>SWAMP DMT:</t>
        </r>
        <r>
          <rPr>
            <sz val="8"/>
            <rFont val="Tahoma"/>
            <family val="2"/>
          </rPr>
          <t xml:space="preserve">
see MethodLookUp</t>
        </r>
      </text>
    </comment>
    <comment ref="AC8" authorId="0">
      <text>
        <r>
          <rPr>
            <b/>
            <sz val="8"/>
            <rFont val="Tahoma"/>
            <family val="2"/>
          </rPr>
          <t>SWAMP DMT:</t>
        </r>
        <r>
          <rPr>
            <sz val="8"/>
            <rFont val="Tahoma"/>
            <family val="2"/>
          </rPr>
          <t xml:space="preserve">
see AnalyteLookUp</t>
        </r>
      </text>
    </comment>
    <comment ref="AD8" authorId="0">
      <text>
        <r>
          <rPr>
            <b/>
            <sz val="8"/>
            <rFont val="Tahoma"/>
            <family val="2"/>
          </rPr>
          <t>SWAMP DMT:</t>
        </r>
        <r>
          <rPr>
            <sz val="8"/>
            <rFont val="Tahoma"/>
            <family val="2"/>
          </rPr>
          <t xml:space="preserve">
see FractionLookUp</t>
        </r>
      </text>
    </comment>
    <comment ref="AE8" authorId="0">
      <text>
        <r>
          <rPr>
            <b/>
            <sz val="8"/>
            <rFont val="Tahoma"/>
            <family val="2"/>
          </rPr>
          <t>SWAMP DMT:</t>
        </r>
        <r>
          <rPr>
            <sz val="8"/>
            <rFont val="Tahoma"/>
            <family val="2"/>
          </rPr>
          <t xml:space="preserve">
see MatrixLookUp</t>
        </r>
      </text>
    </comment>
    <comment ref="AF8" authorId="0">
      <text>
        <r>
          <rPr>
            <b/>
            <sz val="8"/>
            <rFont val="Tahoma"/>
            <family val="2"/>
          </rPr>
          <t>SWAMP DMT:</t>
        </r>
        <r>
          <rPr>
            <sz val="8"/>
            <rFont val="Tahoma"/>
            <family val="2"/>
          </rPr>
          <t xml:space="preserve">
see TimePointLookUp</t>
        </r>
      </text>
    </comment>
    <comment ref="AG8" authorId="0">
      <text>
        <r>
          <rPr>
            <b/>
            <sz val="8"/>
            <rFont val="Tahoma"/>
            <family val="2"/>
          </rPr>
          <t>SWAMP DMT:</t>
        </r>
        <r>
          <rPr>
            <sz val="8"/>
            <rFont val="Tahoma"/>
            <family val="2"/>
          </rPr>
          <t xml:space="preserve">
see UnitLookUp</t>
        </r>
      </text>
    </comment>
    <comment ref="AI8" authorId="0">
      <text>
        <r>
          <rPr>
            <b/>
            <sz val="8"/>
            <rFont val="Tahoma"/>
            <family val="2"/>
          </rPr>
          <t>SWAMP DMT:</t>
        </r>
        <r>
          <rPr>
            <sz val="8"/>
            <rFont val="Tahoma"/>
            <family val="2"/>
          </rPr>
          <t xml:space="preserve">
see ResQualLookUp</t>
        </r>
      </text>
    </comment>
    <comment ref="AJ8" authorId="0">
      <text>
        <r>
          <rPr>
            <b/>
            <sz val="8"/>
            <rFont val="Tahoma"/>
            <family val="2"/>
          </rPr>
          <t>SWAMP DMT:</t>
        </r>
        <r>
          <rPr>
            <sz val="8"/>
            <rFont val="Tahoma"/>
            <family val="2"/>
          </rPr>
          <t xml:space="preserve">
see ToxResultQALookUp</t>
        </r>
      </text>
    </comment>
    <comment ref="AO8" authorId="0">
      <text>
        <r>
          <rPr>
            <b/>
            <sz val="8"/>
            <rFont val="Tahoma"/>
            <family val="2"/>
          </rPr>
          <t>SWAMP DMT:</t>
        </r>
        <r>
          <rPr>
            <sz val="8"/>
            <rFont val="Tahoma"/>
            <family val="2"/>
          </rPr>
          <t xml:space="preserve">
see VariableCodesLookUp</t>
        </r>
      </text>
    </comment>
    <comment ref="AT8" authorId="0">
      <text>
        <r>
          <rPr>
            <b/>
            <sz val="8"/>
            <rFont val="Tahoma"/>
            <family val="2"/>
          </rPr>
          <t>SWAMP DMT:</t>
        </r>
        <r>
          <rPr>
            <sz val="8"/>
            <rFont val="Tahoma"/>
            <family val="2"/>
          </rPr>
          <t xml:space="preserve">
see SigEffectLookUp</t>
        </r>
      </text>
    </comment>
    <comment ref="AU8" authorId="0">
      <text>
        <r>
          <rPr>
            <b/>
            <sz val="8"/>
            <rFont val="Tahoma"/>
            <family val="2"/>
          </rPr>
          <t>SWAMP DMT:</t>
        </r>
        <r>
          <rPr>
            <sz val="8"/>
            <rFont val="Tahoma"/>
            <family val="2"/>
          </rPr>
          <t xml:space="preserve">
see QALookUp</t>
        </r>
      </text>
    </comment>
  </commentList>
</comments>
</file>

<file path=xl/sharedStrings.xml><?xml version="1.0" encoding="utf-8"?>
<sst xmlns="http://schemas.openxmlformats.org/spreadsheetml/2006/main" count="6069" uniqueCount="352">
  <si>
    <t>LabSampleID</t>
  </si>
  <si>
    <t>None</t>
  </si>
  <si>
    <t>StationCode</t>
  </si>
  <si>
    <t>SampleDate</t>
  </si>
  <si>
    <t>SampleTypeCode</t>
  </si>
  <si>
    <t>AgencyCode</t>
  </si>
  <si>
    <t>SampleID</t>
  </si>
  <si>
    <t>LabReplicate</t>
  </si>
  <si>
    <t>MatrixName</t>
  </si>
  <si>
    <t>MethodName</t>
  </si>
  <si>
    <t>AnalyteName</t>
  </si>
  <si>
    <t>FractionName</t>
  </si>
  <si>
    <t>Result</t>
  </si>
  <si>
    <t>ResultQualCode</t>
  </si>
  <si>
    <t>LABQA</t>
  </si>
  <si>
    <t>Not Applicable</t>
  </si>
  <si>
    <t>LabAgencyCode</t>
  </si>
  <si>
    <t>LabSubmissionCode</t>
  </si>
  <si>
    <t>SubmittingAgencyCode</t>
  </si>
  <si>
    <t>EventCode</t>
  </si>
  <si>
    <t>ProtocolCode</t>
  </si>
  <si>
    <t>LocationCode</t>
  </si>
  <si>
    <t>CollectionTime</t>
  </si>
  <si>
    <t>CollectionMethodCode</t>
  </si>
  <si>
    <t>Replicate</t>
  </si>
  <si>
    <t>CollectionDepth</t>
  </si>
  <si>
    <t>UnitCollectionDepth</t>
  </si>
  <si>
    <t>ProjectCode</t>
  </si>
  <si>
    <t>CollectionComments</t>
  </si>
  <si>
    <t>WQ</t>
  </si>
  <si>
    <t>cm</t>
  </si>
  <si>
    <t>sediment</t>
  </si>
  <si>
    <t>%</t>
  </si>
  <si>
    <t>Bold</t>
  </si>
  <si>
    <t>Red</t>
  </si>
  <si>
    <t>Fill in rows before you run the transformer</t>
  </si>
  <si>
    <t>Green</t>
  </si>
  <si>
    <t>Double check or fill in after you run the transformer</t>
  </si>
  <si>
    <t>Columns B-P</t>
  </si>
  <si>
    <t>Total</t>
  </si>
  <si>
    <t>ToxBatch</t>
  </si>
  <si>
    <t>UCD-GC</t>
  </si>
  <si>
    <t>TestDuration</t>
  </si>
  <si>
    <t>ToxTestComments</t>
  </si>
  <si>
    <t>Treatment</t>
  </si>
  <si>
    <t>Concentration</t>
  </si>
  <si>
    <t>UnitTreatment</t>
  </si>
  <si>
    <t>Dilution</t>
  </si>
  <si>
    <t>ToxPointMethod</t>
  </si>
  <si>
    <t>WQSource</t>
  </si>
  <si>
    <t>TimePoint</t>
  </si>
  <si>
    <t>UnitAnalyte</t>
  </si>
  <si>
    <t>RepCount</t>
  </si>
  <si>
    <t>Mean</t>
  </si>
  <si>
    <t>StdDev</t>
  </si>
  <si>
    <t>StatisticalMethod</t>
  </si>
  <si>
    <t>AlphaValue</t>
  </si>
  <si>
    <t>Probability</t>
  </si>
  <si>
    <t>MSD</t>
  </si>
  <si>
    <t>EvalThreshold</t>
  </si>
  <si>
    <t>SigEffect</t>
  </si>
  <si>
    <t>SummaryComments</t>
  </si>
  <si>
    <t>Grab</t>
  </si>
  <si>
    <t>m</t>
  </si>
  <si>
    <t>samplewater</t>
  </si>
  <si>
    <t>Ceriodaphnia dubia</t>
  </si>
  <si>
    <t>mg/L</t>
  </si>
  <si>
    <t>na</t>
  </si>
  <si>
    <t>T-test</t>
  </si>
  <si>
    <t>CNEG</t>
  </si>
  <si>
    <t>labwater</t>
  </si>
  <si>
    <t>Hyalella azteca</t>
  </si>
  <si>
    <t>ToxResultComments</t>
  </si>
  <si>
    <t>low</t>
  </si>
  <si>
    <t>high</t>
  </si>
  <si>
    <t>pH</t>
  </si>
  <si>
    <t xml:space="preserve">initial </t>
  </si>
  <si>
    <t>none</t>
  </si>
  <si>
    <t>initial</t>
  </si>
  <si>
    <t>final</t>
  </si>
  <si>
    <t>ToxResultsUnit</t>
  </si>
  <si>
    <t>CD control survival R1</t>
  </si>
  <si>
    <t>CD control survival R2</t>
  </si>
  <si>
    <t>CD control survival R3</t>
  </si>
  <si>
    <t>CD control survival R4</t>
  </si>
  <si>
    <t>CD control survival mean</t>
  </si>
  <si>
    <t>CD control survival sd</t>
  </si>
  <si>
    <t>CD survival R1</t>
  </si>
  <si>
    <t>CD survival R2</t>
  </si>
  <si>
    <t>CD survival R3</t>
  </si>
  <si>
    <t>CD survival R4</t>
  </si>
  <si>
    <t>CD mean survival</t>
  </si>
  <si>
    <t>CD sd survival</t>
  </si>
  <si>
    <t>CD survival p value</t>
  </si>
  <si>
    <t>CD DO low</t>
  </si>
  <si>
    <t>CD DO high</t>
  </si>
  <si>
    <t>CD pH intitial</t>
  </si>
  <si>
    <t>CD pH low</t>
  </si>
  <si>
    <t>CD pH high</t>
  </si>
  <si>
    <t>GC_70CD_W_Tox</t>
  </si>
  <si>
    <t>Lost</t>
  </si>
  <si>
    <t>GC_71CD_W_Tox</t>
  </si>
  <si>
    <t>M</t>
  </si>
  <si>
    <t>HA control survival R1</t>
  </si>
  <si>
    <t>HA control survival R2</t>
  </si>
  <si>
    <t>HA control survival R3</t>
  </si>
  <si>
    <t>HA control survival R4</t>
  </si>
  <si>
    <t>HA control survival R5</t>
  </si>
  <si>
    <t>HA control survival R6</t>
  </si>
  <si>
    <t>HA control survival R7</t>
  </si>
  <si>
    <t>HA control survival R8</t>
  </si>
  <si>
    <t>HA control survival mean</t>
  </si>
  <si>
    <t>HA control survival sd</t>
  </si>
  <si>
    <t>HA survival R1</t>
  </si>
  <si>
    <t>HA survival R2</t>
  </si>
  <si>
    <t>HA survival R3</t>
  </si>
  <si>
    <t>HA survival R4</t>
  </si>
  <si>
    <t>HA survival R5</t>
  </si>
  <si>
    <t>HA survival R6</t>
  </si>
  <si>
    <t>HA survival R7</t>
  </si>
  <si>
    <t>HA survival R8</t>
  </si>
  <si>
    <t>HA DO low</t>
  </si>
  <si>
    <t>HA DO high</t>
  </si>
  <si>
    <t>HA pH initial</t>
  </si>
  <si>
    <t>HA pH final</t>
  </si>
  <si>
    <t>HA conductivity initial</t>
  </si>
  <si>
    <t>HA conductivity final</t>
  </si>
  <si>
    <t>HA total ammonia intitial</t>
  </si>
  <si>
    <t>HA total ammonia final</t>
  </si>
  <si>
    <t>100A</t>
  </si>
  <si>
    <t>EPA 600/R-99-064</t>
  </si>
  <si>
    <t>10:30</t>
  </si>
  <si>
    <t>StartDate</t>
  </si>
  <si>
    <t>RefToxBatch</t>
  </si>
  <si>
    <t>OrganismSupplier</t>
  </si>
  <si>
    <t>OrganismAgeAtTestStart</t>
  </si>
  <si>
    <t>ToxBatchComments</t>
  </si>
  <si>
    <t>40CDRTGC</t>
  </si>
  <si>
    <t>A</t>
  </si>
  <si>
    <t>Water_Grab</t>
  </si>
  <si>
    <t>Survival</t>
  </si>
  <si>
    <t>10 days</t>
  </si>
  <si>
    <t>ToxResultQACode</t>
  </si>
  <si>
    <t>Oxygen, Dissolved</t>
  </si>
  <si>
    <t>overlyingwater</t>
  </si>
  <si>
    <t>Ammonia as NH3</t>
  </si>
  <si>
    <t>Alkalinity as CaCO3</t>
  </si>
  <si>
    <t>Hardness as CaCO3</t>
  </si>
  <si>
    <t>Evaluation Threshold</t>
  </si>
  <si>
    <t>WaterQuality</t>
  </si>
  <si>
    <t>If a replicate spilled and was not counted put "Lost" in the appropriate cell.  This will be transformed to -88 NR for Not Recorded with a Comment of "Lost Replicate".</t>
  </si>
  <si>
    <t>NR</t>
  </si>
  <si>
    <t>ND</t>
  </si>
  <si>
    <t>OrganismName</t>
  </si>
  <si>
    <t>TestQACode</t>
  </si>
  <si>
    <t>CD conductivity initial</t>
  </si>
  <si>
    <t>CD total ammonia initial</t>
  </si>
  <si>
    <t>CD alkalinity initial</t>
  </si>
  <si>
    <t>CD hardness initial</t>
  </si>
  <si>
    <t>NS</t>
  </si>
  <si>
    <t>Midchannel</t>
  </si>
  <si>
    <t>If the test organism was Male put "M" in the appropriate neonate replicate cell.  This will be transformed to -88 NR for Not Recorded with a ToxResultQACode of MAL and a Comment of "Male adult".  Used with toxpoints where young are measured.</t>
  </si>
  <si>
    <t>If the WaterQuality value is Not Detected write "ND" in the cell.  This will be transformed to -88 ND for Not Detected.</t>
  </si>
  <si>
    <t>If the WaterQuality value is Not Recorded write "NR" in the cell.  This will be transformed to -88 NR for Not Recorded with a comment of "Need Comment".  Include a comment as to why the value was not recorded.</t>
  </si>
  <si>
    <t>Count</t>
  </si>
  <si>
    <t>* When these codes are used, the final RepCount decreases per code used and will not be included in the calculations.</t>
  </si>
  <si>
    <r>
      <t xml:space="preserve">If there was no survival for the primary toxpoint, use "NS" for the growth (wt/surv indiv) toxpoint.  This will be transformed to -88 NS for No Survival with a comment of "No Surviving individuals for measurement".  </t>
    </r>
    <r>
      <rPr>
        <b/>
        <sz val="10"/>
        <rFont val="Arial"/>
        <family val="2"/>
      </rPr>
      <t>Only used with Hyalella.</t>
    </r>
  </si>
  <si>
    <t>HA DO initial</t>
  </si>
  <si>
    <t>Temperature</t>
  </si>
  <si>
    <t>HA temperature initial</t>
  </si>
  <si>
    <t>HA DO final</t>
  </si>
  <si>
    <t>HA temperature final</t>
  </si>
  <si>
    <t>CD DO initial</t>
  </si>
  <si>
    <t>CD temperature initial</t>
  </si>
  <si>
    <t>CD DO final</t>
  </si>
  <si>
    <t>CD pH final</t>
  </si>
  <si>
    <t>CD temperature final</t>
  </si>
  <si>
    <t>Day 10</t>
  </si>
  <si>
    <t>Before Running Transformer:</t>
  </si>
  <si>
    <r>
      <t>Toxicity</t>
    </r>
    <r>
      <rPr>
        <b/>
        <sz val="10"/>
        <color indexed="10"/>
        <rFont val="Arial"/>
        <family val="2"/>
      </rPr>
      <t>*</t>
    </r>
  </si>
  <si>
    <t>not applicable</t>
  </si>
  <si>
    <t>ToxWQMeasurement</t>
  </si>
  <si>
    <t>Not Recorded</t>
  </si>
  <si>
    <t>Key</t>
  </si>
  <si>
    <t>Pimephales promelas</t>
  </si>
  <si>
    <t>Selenastrum capricornutum</t>
  </si>
  <si>
    <t>4 days</t>
  </si>
  <si>
    <t>Day 4</t>
  </si>
  <si>
    <t>Total Cell Count</t>
  </si>
  <si>
    <t>cells/ml</t>
  </si>
  <si>
    <t>SpecificConductivity</t>
  </si>
  <si>
    <t>SFL</t>
  </si>
  <si>
    <t>PiPr control survival R1</t>
  </si>
  <si>
    <t>PiPr control survival R2</t>
  </si>
  <si>
    <t>PiPr control survival R3</t>
  </si>
  <si>
    <t>PiPr control survival R4</t>
  </si>
  <si>
    <t>PiPr control survival mean</t>
  </si>
  <si>
    <t>PiPr control survival sd</t>
  </si>
  <si>
    <t>PiPr survival R1</t>
  </si>
  <si>
    <t>PiPr survival R2</t>
  </si>
  <si>
    <t>PiPr survival R3</t>
  </si>
  <si>
    <t>PiPr survival R4</t>
  </si>
  <si>
    <t>PiPr mean survival</t>
  </si>
  <si>
    <t>PiPr sd survival</t>
  </si>
  <si>
    <t>PiPr survival p value</t>
  </si>
  <si>
    <t>PiPr DO initial</t>
  </si>
  <si>
    <t>PiPr DO final</t>
  </si>
  <si>
    <t>PiPr DO low</t>
  </si>
  <si>
    <t>PiPr DO high</t>
  </si>
  <si>
    <t>PiPr pH intitial</t>
  </si>
  <si>
    <t>PiPr pH final</t>
  </si>
  <si>
    <t>PiPr pH low</t>
  </si>
  <si>
    <t>PiPr pH high</t>
  </si>
  <si>
    <t>PiPr conductivity initial</t>
  </si>
  <si>
    <t>PiPr total ammonia initial</t>
  </si>
  <si>
    <t>PiPr alkalinity initial</t>
  </si>
  <si>
    <t>PiPr hardness initial</t>
  </si>
  <si>
    <t>PiPr temperature initial</t>
  </si>
  <si>
    <t>PiPr temperature final</t>
  </si>
  <si>
    <t>SeCa control survival R1</t>
  </si>
  <si>
    <t>SeCa control survival R2</t>
  </si>
  <si>
    <t>SeCa control survival R3</t>
  </si>
  <si>
    <t>SeCa control survival R4</t>
  </si>
  <si>
    <t>SeCa control survival mean</t>
  </si>
  <si>
    <t>SeCa control survival sd</t>
  </si>
  <si>
    <t>SeCa survival R1</t>
  </si>
  <si>
    <t>SeCa survival R2</t>
  </si>
  <si>
    <t>SeCa survival R3</t>
  </si>
  <si>
    <t>SeCa survival R4</t>
  </si>
  <si>
    <t>SeCa mean survival</t>
  </si>
  <si>
    <t>SeCa sd survival</t>
  </si>
  <si>
    <t>SeCa survival p value</t>
  </si>
  <si>
    <t>SeCa DO initial</t>
  </si>
  <si>
    <t>SeCa DO final</t>
  </si>
  <si>
    <t>SeCa DO low</t>
  </si>
  <si>
    <t>SeCa DO high</t>
  </si>
  <si>
    <t>SeCa pH intitial</t>
  </si>
  <si>
    <t>SeCa pH final</t>
  </si>
  <si>
    <t>SeCa pH low</t>
  </si>
  <si>
    <t>SeCa pH high</t>
  </si>
  <si>
    <t>SeCa conductivity initial</t>
  </si>
  <si>
    <t>SeCa total ammonia initial</t>
  </si>
  <si>
    <t>SeCa alkalinity initial</t>
  </si>
  <si>
    <t>SeCa hardness initial</t>
  </si>
  <si>
    <t>SeCa temperature initial</t>
  </si>
  <si>
    <t>SeCa temperature final</t>
  </si>
  <si>
    <t>Toxscan</t>
  </si>
  <si>
    <t>&lt;24 hrs</t>
  </si>
  <si>
    <t>CD temperature high</t>
  </si>
  <si>
    <t>CD temperature low</t>
  </si>
  <si>
    <t>CD hardness final</t>
  </si>
  <si>
    <t>CD alkalinity final</t>
  </si>
  <si>
    <t>CD conductivity high</t>
  </si>
  <si>
    <t>CD conductivity low</t>
  </si>
  <si>
    <t>CD conductivity final</t>
  </si>
  <si>
    <t>HA temperature high</t>
  </si>
  <si>
    <t>HA temperature low</t>
  </si>
  <si>
    <t>HA conductivity high</t>
  </si>
  <si>
    <t>HA conductivity low</t>
  </si>
  <si>
    <t>HA pH high</t>
  </si>
  <si>
    <t>HA pH low</t>
  </si>
  <si>
    <t>PiPr temperature high</t>
  </si>
  <si>
    <t>PiPr temperature low</t>
  </si>
  <si>
    <t>PiPr hardness final</t>
  </si>
  <si>
    <t>PiPr alkalinity final</t>
  </si>
  <si>
    <t>PiPr conductivity high</t>
  </si>
  <si>
    <t>PiPr conductivity low</t>
  </si>
  <si>
    <t>PiPr conductivity final</t>
  </si>
  <si>
    <t>SeCa conductivity final</t>
  </si>
  <si>
    <t>SeCa conductivity low</t>
  </si>
  <si>
    <t>SeCa conductivity high</t>
  </si>
  <si>
    <t>SeCa temperature low</t>
  </si>
  <si>
    <t>SeCa temperature high</t>
  </si>
  <si>
    <t>AquaSci</t>
  </si>
  <si>
    <t>531XDCAHF</t>
  </si>
  <si>
    <t>MLJ-LLC_FieldSOP_091707</t>
  </si>
  <si>
    <t>NearBank</t>
  </si>
  <si>
    <t>10:40</t>
  </si>
  <si>
    <t>MLJ-LLC</t>
  </si>
  <si>
    <t>531SJC504</t>
  </si>
  <si>
    <t>14:50</t>
  </si>
  <si>
    <t>544XGLCCR</t>
  </si>
  <si>
    <t>13:10</t>
  </si>
  <si>
    <t>544XGLCAA</t>
  </si>
  <si>
    <t>12:10</t>
  </si>
  <si>
    <t>EPA 821/R-02-012</t>
  </si>
  <si>
    <t>ASL-SJ041608a-CER</t>
  </si>
  <si>
    <t>544XTTHWT</t>
  </si>
  <si>
    <t>7:30</t>
  </si>
  <si>
    <t>544SCAHFB</t>
  </si>
  <si>
    <t>7:50</t>
  </si>
  <si>
    <t>531XMRABR</t>
  </si>
  <si>
    <t>8:40</t>
  </si>
  <si>
    <t>544XMCACA</t>
  </si>
  <si>
    <t>9:20</t>
  </si>
  <si>
    <t>544MSAJTR</t>
  </si>
  <si>
    <t>9:50</t>
  </si>
  <si>
    <t>544XKCAHL</t>
  </si>
  <si>
    <t>531XLCAJR</t>
  </si>
  <si>
    <t>11:50</t>
  </si>
  <si>
    <t>531UDLTAJ</t>
  </si>
  <si>
    <t>12:40</t>
  </si>
  <si>
    <t>531XLTCJR</t>
  </si>
  <si>
    <t>13:30</t>
  </si>
  <si>
    <t>544RIDAHT</t>
  </si>
  <si>
    <t>14:10</t>
  </si>
  <si>
    <t>544RIDAHR</t>
  </si>
  <si>
    <t>15:20</t>
  </si>
  <si>
    <t>20A</t>
  </si>
  <si>
    <t>20B</t>
  </si>
  <si>
    <t>20C</t>
  </si>
  <si>
    <t>20D</t>
  </si>
  <si>
    <t>20E</t>
  </si>
  <si>
    <t>20F</t>
  </si>
  <si>
    <t>20G</t>
  </si>
  <si>
    <t>20H</t>
  </si>
  <si>
    <t>20I</t>
  </si>
  <si>
    <t>20J</t>
  </si>
  <si>
    <t>20K</t>
  </si>
  <si>
    <t>20L</t>
  </si>
  <si>
    <t>20M</t>
  </si>
  <si>
    <t>20N</t>
  </si>
  <si>
    <t>20O</t>
  </si>
  <si>
    <t>20P</t>
  </si>
  <si>
    <t>ASL-SJ041608b-CER</t>
  </si>
  <si>
    <t>NAUT_ES041508_S_TOX</t>
  </si>
  <si>
    <t>100B</t>
  </si>
  <si>
    <t>ASL-SJ041608a-PIM</t>
  </si>
  <si>
    <t>EPA 821/R-02-013</t>
  </si>
  <si>
    <t>ASL-SJ041608a-SEL</t>
  </si>
  <si>
    <t>uS/cm</t>
  </si>
  <si>
    <t>Deg C</t>
  </si>
  <si>
    <t>SJCDWQC_08</t>
  </si>
  <si>
    <t>NAUT</t>
  </si>
  <si>
    <t>Control #1</t>
  </si>
  <si>
    <t>Notes</t>
  </si>
  <si>
    <t>CV RDC Online Data Checker</t>
  </si>
  <si>
    <t>CV RDC Toxicity Template Documentation</t>
  </si>
  <si>
    <t>CV RDC Toxicity Transformer Documentation</t>
  </si>
  <si>
    <r>
      <t xml:space="preserve">Required </t>
    </r>
    <r>
      <rPr>
        <sz val="10"/>
        <rFont val="Arial"/>
        <family val="2"/>
      </rPr>
      <t>(For SWAMP see CV RDC toxicity documentation for CEDEN required elements)</t>
    </r>
  </si>
  <si>
    <t>Fill in rows before you run the transformer - Most of this information will be provided in the Chain of Custody and/or sample information provided by the project.</t>
  </si>
  <si>
    <t>1) The pink ToxBatch tab contains batch information.</t>
  </si>
  <si>
    <t>2) The blue tabs contain results information where after entering the required information and running the macro it produces your ToxResults and ToxSummary tabs.  The different tabs represent the different organisms.  Use appropriate tab i.e. CD =  Ceriodaphnia dubia, HA10 = Hyalella azteca, PiPr = Pimephales promelas and SeCa = Selenastrum capricornutum</t>
  </si>
  <si>
    <t>NA</t>
  </si>
  <si>
    <t>NSG</t>
  </si>
  <si>
    <t>http://mlj-llc.com/documents/CVRDC/CVRDC_Tox_Template_Entry_Manual.pdf</t>
  </si>
  <si>
    <t>Coming Soon</t>
  </si>
  <si>
    <t>3) A #Div/0! Error means 0 standard deviation.  In the case where there is 100% survival for ALL replicates, replace the error with a p value of 0.500.  For any result less than 100% survival where the result is the same for ALL replicates, the p value should be 0.05.  Examples of this are shown in the CD tab and are highlighted in yellow.  Please note to make sure when entering your own data that you drag down the actual formula not the 0.5 or 0.05 value.</t>
  </si>
  <si>
    <t>http://checker.cv.mpsl.mlml.calstate.edu/CVRDC/CVRDCUpload.php</t>
  </si>
  <si>
    <t>Notes/Updates</t>
  </si>
  <si>
    <t>Updated Data Checker link within Notes tab.</t>
  </si>
  <si>
    <t>VAB</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</si>
</sst>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
    <numFmt numFmtId="166" formatCode="0.000"/>
    <numFmt numFmtId="167" formatCode="[$-409]dddd\,\ mmmm\ dd\,\ yyyy"/>
    <numFmt numFmtId="168" formatCode="0.00000"/>
    <numFmt numFmtId="169" formatCode="0.0000"/>
    <numFmt numFmtId="170" formatCode="h:mm;@"/>
    <numFmt numFmtId="171" formatCode="hh:mm"/>
    <numFmt numFmtId="172" formatCode="mmmm\ d\,\ yyyy"/>
    <numFmt numFmtId="173" formatCode="mmm\-yyyy"/>
    <numFmt numFmtId="174" formatCode="d\-mmm\-yyyy"/>
    <numFmt numFmtId="175" formatCode="#\-00\-0"/>
    <numFmt numFmtId="176" formatCode="dd\-mmm\-yy"/>
    <numFmt numFmtId="177" formatCode="m/d/yy\ h:mm"/>
    <numFmt numFmtId="178" formatCode="dddd\,\ mmmm\ dd\,\ yyyy"/>
    <numFmt numFmtId="179" formatCode="#"/>
    <numFmt numFmtId="180" formatCode="dd/mmm/yyyy\ hh:mm"/>
    <numFmt numFmtId="181" formatCode="&quot;Yes&quot;;&quot;Yes&quot;;&quot;No&quot;"/>
    <numFmt numFmtId="182" formatCode="&quot;True&quot;;&quot;True&quot;;&quot;False&quot;"/>
    <numFmt numFmtId="183" formatCode="&quot;On&quot;;&quot;On&quot;;&quot;Off&quot;"/>
    <numFmt numFmtId="184" formatCode="[$€-2]\ #,##0.00_);[Red]\([$€-2]\ #,##0.00\)"/>
    <numFmt numFmtId="185" formatCode="\,"/>
    <numFmt numFmtId="186" formatCode="m/d/yy"/>
    <numFmt numFmtId="187" formatCode="[Black]General"/>
    <numFmt numFmtId="188" formatCode="0.00_)"/>
    <numFmt numFmtId="189" formatCode="[$-409]h:mm:ss\ AM/PM"/>
    <numFmt numFmtId="190" formatCode="0.0000000000"/>
    <numFmt numFmtId="191" formatCode="0.000000000"/>
    <numFmt numFmtId="192" formatCode="0.00000000"/>
    <numFmt numFmtId="193" formatCode="0.0000000"/>
    <numFmt numFmtId="194" formatCode="0.000000"/>
    <numFmt numFmtId="195" formatCode="dd\-mmm\-yyyy"/>
    <numFmt numFmtId="196" formatCode="0.0E+00"/>
    <numFmt numFmtId="197" formatCode="0E+00"/>
    <numFmt numFmtId="198" formatCode="0.000000000000000000"/>
    <numFmt numFmtId="199" formatCode="0.000000000000000"/>
    <numFmt numFmtId="200" formatCode="0.00000000000000"/>
    <numFmt numFmtId="201" formatCode="[$-F400]h:mm:ss\ AM/PM"/>
    <numFmt numFmtId="202" formatCode="0.0000000000000"/>
    <numFmt numFmtId="203" formatCode="0.000000000000"/>
    <numFmt numFmtId="204" formatCode="0.00000000000"/>
  </numFmts>
  <fonts count="53">
    <font>
      <sz val="10"/>
      <name val="Arial"/>
      <family val="0"/>
    </font>
    <font>
      <sz val="10"/>
      <color indexed="8"/>
      <name val="Arial"/>
      <family val="2"/>
    </font>
    <font>
      <sz val="8"/>
      <name val="Arial"/>
      <family val="2"/>
    </font>
    <font>
      <u val="single"/>
      <sz val="10"/>
      <color indexed="36"/>
      <name val="Arial"/>
      <family val="2"/>
    </font>
    <font>
      <u val="single"/>
      <sz val="10"/>
      <color indexed="12"/>
      <name val="Arial"/>
      <family val="2"/>
    </font>
    <font>
      <b/>
      <sz val="8"/>
      <name val="Tahoma"/>
      <family val="2"/>
    </font>
    <font>
      <sz val="8"/>
      <name val="Tahoma"/>
      <family val="2"/>
    </font>
    <font>
      <b/>
      <sz val="10"/>
      <name val="Arial"/>
      <family val="2"/>
    </font>
    <font>
      <sz val="10"/>
      <color indexed="10"/>
      <name val="Arial"/>
      <family val="2"/>
    </font>
    <font>
      <sz val="10"/>
      <color indexed="17"/>
      <name val="Arial"/>
      <family val="2"/>
    </font>
    <font>
      <b/>
      <sz val="10"/>
      <color indexed="10"/>
      <name val="Arial"/>
      <family val="2"/>
    </font>
    <font>
      <b/>
      <sz val="10"/>
      <color indexed="17"/>
      <name val="Arial"/>
      <family val="2"/>
    </font>
    <font>
      <b/>
      <sz val="10"/>
      <color indexed="8"/>
      <name val="Arial"/>
      <family val="2"/>
    </font>
    <font>
      <sz val="10"/>
      <name val="Times New Roman"/>
      <family val="1"/>
    </font>
    <font>
      <sz val="10"/>
      <color indexed="56"/>
      <name val="Arial"/>
      <family val="2"/>
    </font>
    <font>
      <u val="single"/>
      <sz val="10"/>
      <color indexed="48"/>
      <name val="Arial"/>
      <family val="2"/>
    </font>
    <font>
      <sz val="8"/>
      <color indexed="8"/>
      <name val="Arial"/>
      <family val="2"/>
    </font>
    <font>
      <sz val="8"/>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ck"/>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3">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wrapText="1"/>
    </xf>
    <xf numFmtId="0" fontId="7" fillId="0" borderId="10" xfId="0" applyFont="1" applyBorder="1" applyAlignment="1">
      <alignment/>
    </xf>
    <xf numFmtId="0" fontId="0" fillId="0" borderId="10" xfId="0" applyBorder="1" applyAlignment="1">
      <alignment/>
    </xf>
    <xf numFmtId="0" fontId="0" fillId="0" borderId="0" xfId="0" applyFont="1" applyAlignment="1">
      <alignment/>
    </xf>
    <xf numFmtId="0" fontId="1" fillId="0" borderId="0" xfId="67" applyFont="1" applyAlignment="1">
      <alignment horizontal="left"/>
      <protection/>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xf>
    <xf numFmtId="0" fontId="7" fillId="32" borderId="11" xfId="0" applyNumberFormat="1" applyFont="1" applyFill="1" applyBorder="1" applyAlignment="1">
      <alignment horizontal="center" textRotation="90"/>
    </xf>
    <xf numFmtId="180" fontId="0" fillId="0" borderId="0" xfId="0" applyNumberFormat="1" applyFont="1" applyBorder="1" applyAlignment="1">
      <alignment horizontal="left"/>
    </xf>
    <xf numFmtId="0" fontId="0" fillId="0" borderId="0" xfId="0" applyFont="1" applyFill="1" applyAlignment="1">
      <alignment horizontal="left"/>
    </xf>
    <xf numFmtId="180" fontId="0" fillId="0" borderId="0" xfId="0" applyNumberFormat="1" applyFont="1" applyAlignment="1">
      <alignment horizontal="left"/>
    </xf>
    <xf numFmtId="164" fontId="0" fillId="0" borderId="0" xfId="0" applyNumberFormat="1" applyFont="1" applyAlignment="1">
      <alignment horizontal="left"/>
    </xf>
    <xf numFmtId="166" fontId="0" fillId="0" borderId="0" xfId="0" applyNumberFormat="1" applyFont="1" applyAlignment="1">
      <alignment horizontal="left"/>
    </xf>
    <xf numFmtId="170"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xf>
    <xf numFmtId="0" fontId="0" fillId="0" borderId="0" xfId="0" applyNumberFormat="1" applyFont="1" applyFill="1" applyBorder="1" applyAlignment="1">
      <alignment horizontal="left"/>
    </xf>
    <xf numFmtId="0" fontId="1" fillId="0" borderId="0" xfId="67" applyFont="1" applyAlignment="1">
      <alignment horizontal="left" textRotation="90" wrapText="1"/>
      <protection/>
    </xf>
    <xf numFmtId="0" fontId="0" fillId="0" borderId="0" xfId="0" applyNumberFormat="1" applyFont="1" applyBorder="1" applyAlignment="1">
      <alignment horizontal="left"/>
    </xf>
    <xf numFmtId="0" fontId="7" fillId="0" borderId="11" xfId="64" applyFont="1" applyFill="1" applyBorder="1" applyAlignment="1">
      <alignment horizontal="center" textRotation="90"/>
      <protection/>
    </xf>
    <xf numFmtId="0" fontId="0" fillId="0" borderId="11" xfId="64" applyFont="1" applyFill="1" applyBorder="1" applyAlignment="1">
      <alignment horizontal="center" textRotation="90"/>
      <protection/>
    </xf>
    <xf numFmtId="20" fontId="10" fillId="32" borderId="11" xfId="0" applyNumberFormat="1" applyFont="1" applyFill="1" applyBorder="1" applyAlignment="1">
      <alignment horizontal="center" textRotation="90"/>
    </xf>
    <xf numFmtId="0" fontId="10" fillId="32" borderId="11" xfId="0" applyFont="1" applyFill="1" applyBorder="1" applyAlignment="1">
      <alignment horizontal="center" textRotation="90"/>
    </xf>
    <xf numFmtId="0" fontId="7" fillId="32" borderId="11" xfId="0" applyFont="1" applyFill="1" applyBorder="1" applyAlignment="1">
      <alignment horizontal="center" textRotation="90"/>
    </xf>
    <xf numFmtId="0" fontId="11" fillId="32" borderId="11" xfId="0" applyFont="1" applyFill="1" applyBorder="1" applyAlignment="1">
      <alignment horizontal="center" textRotation="90"/>
    </xf>
    <xf numFmtId="20" fontId="7" fillId="32" borderId="11" xfId="0" applyNumberFormat="1" applyFont="1" applyFill="1" applyBorder="1" applyAlignment="1">
      <alignment horizontal="center" textRotation="90"/>
    </xf>
    <xf numFmtId="0" fontId="9" fillId="32" borderId="11" xfId="0" applyFont="1" applyFill="1" applyBorder="1" applyAlignment="1">
      <alignment horizontal="center" textRotation="90"/>
    </xf>
    <xf numFmtId="0" fontId="0" fillId="0" borderId="12" xfId="0" applyFont="1" applyFill="1" applyBorder="1" applyAlignment="1">
      <alignment horizontal="left" textRotation="90"/>
    </xf>
    <xf numFmtId="0" fontId="0" fillId="3" borderId="12" xfId="0" applyFont="1" applyFill="1" applyBorder="1" applyAlignment="1">
      <alignment horizontal="left" textRotation="90"/>
    </xf>
    <xf numFmtId="0" fontId="0" fillId="0" borderId="12" xfId="0" applyFont="1" applyBorder="1" applyAlignment="1">
      <alignment horizontal="left" textRotation="90"/>
    </xf>
    <xf numFmtId="2" fontId="0" fillId="0" borderId="0" xfId="0" applyNumberFormat="1" applyFont="1" applyFill="1" applyBorder="1" applyAlignment="1">
      <alignment horizontal="left"/>
    </xf>
    <xf numFmtId="1" fontId="0" fillId="0" borderId="0" xfId="0" applyNumberFormat="1" applyFont="1" applyFill="1" applyBorder="1" applyAlignment="1">
      <alignment horizontal="right"/>
    </xf>
    <xf numFmtId="165" fontId="0" fillId="0" borderId="0" xfId="0" applyNumberFormat="1" applyFont="1" applyFill="1" applyAlignment="1">
      <alignment horizontal="left"/>
    </xf>
    <xf numFmtId="1" fontId="0" fillId="0" borderId="0" xfId="0" applyNumberFormat="1" applyFont="1" applyAlignment="1">
      <alignment horizontal="left"/>
    </xf>
    <xf numFmtId="2" fontId="0" fillId="0" borderId="0" xfId="0" applyNumberFormat="1" applyFont="1" applyAlignment="1">
      <alignment horizontal="left"/>
    </xf>
    <xf numFmtId="0" fontId="0" fillId="0" borderId="0" xfId="0" applyNumberFormat="1" applyFont="1" applyAlignment="1">
      <alignment horizontal="left"/>
    </xf>
    <xf numFmtId="1" fontId="0" fillId="0" borderId="0" xfId="0" applyNumberFormat="1" applyFont="1" applyFill="1" applyAlignment="1">
      <alignment horizontal="left"/>
    </xf>
    <xf numFmtId="165" fontId="0" fillId="0" borderId="0" xfId="0" applyNumberFormat="1" applyFont="1" applyAlignment="1">
      <alignment horizontal="left"/>
    </xf>
    <xf numFmtId="0" fontId="4" fillId="0" borderId="0" xfId="53" applyAlignment="1" applyProtection="1">
      <alignment/>
      <protection/>
    </xf>
    <xf numFmtId="0" fontId="15"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ill="1" applyBorder="1" applyAlignment="1">
      <alignment/>
    </xf>
    <xf numFmtId="0" fontId="15"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wrapText="1"/>
    </xf>
    <xf numFmtId="0" fontId="0" fillId="32" borderId="11" xfId="0" applyNumberFormat="1" applyFont="1" applyFill="1" applyBorder="1" applyAlignment="1">
      <alignment horizontal="center" textRotation="90"/>
    </xf>
    <xf numFmtId="20" fontId="8" fillId="32" borderId="11" xfId="0" applyNumberFormat="1" applyFont="1" applyFill="1" applyBorder="1" applyAlignment="1">
      <alignment horizontal="center" textRotation="90"/>
    </xf>
    <xf numFmtId="0" fontId="12" fillId="0" borderId="11" xfId="0" applyFont="1" applyFill="1" applyBorder="1" applyAlignment="1">
      <alignment horizontal="center" textRotation="90"/>
    </xf>
    <xf numFmtId="0" fontId="8" fillId="32" borderId="11" xfId="0" applyFont="1" applyFill="1" applyBorder="1" applyAlignment="1">
      <alignment horizontal="center" textRotation="90"/>
    </xf>
    <xf numFmtId="0" fontId="0" fillId="0" borderId="0" xfId="0" applyAlignment="1">
      <alignment horizontal="left"/>
    </xf>
    <xf numFmtId="2" fontId="1" fillId="0" borderId="13" xfId="63" applyNumberFormat="1" applyFont="1" applyFill="1" applyBorder="1" applyAlignment="1">
      <alignment horizontal="left" wrapText="1"/>
      <protection/>
    </xf>
    <xf numFmtId="164" fontId="0" fillId="0" borderId="0" xfId="0" applyNumberFormat="1" applyFont="1" applyAlignment="1">
      <alignment/>
    </xf>
    <xf numFmtId="170" fontId="0" fillId="0" borderId="0" xfId="0" applyNumberFormat="1" applyFont="1" applyAlignment="1">
      <alignment/>
    </xf>
    <xf numFmtId="0" fontId="0" fillId="0" borderId="0" xfId="64" applyNumberFormat="1" applyFont="1" applyFill="1" applyBorder="1" applyAlignment="1">
      <alignment horizontal="center" textRotation="90"/>
      <protection/>
    </xf>
    <xf numFmtId="0" fontId="1" fillId="0" borderId="0" xfId="67" applyNumberFormat="1" applyFont="1" applyFill="1" applyBorder="1" applyAlignment="1">
      <alignment horizontal="left"/>
      <protection/>
    </xf>
    <xf numFmtId="0" fontId="1" fillId="0" borderId="0" xfId="0" applyNumberFormat="1" applyFont="1" applyFill="1" applyBorder="1" applyAlignment="1">
      <alignment horizontal="left"/>
    </xf>
    <xf numFmtId="0" fontId="0" fillId="0" borderId="0" xfId="0" applyNumberFormat="1" applyFont="1" applyBorder="1" applyAlignment="1">
      <alignment/>
    </xf>
    <xf numFmtId="0" fontId="0" fillId="0" borderId="0" xfId="0" applyNumberFormat="1" applyFont="1" applyAlignment="1">
      <alignment/>
    </xf>
    <xf numFmtId="0" fontId="0" fillId="0" borderId="0" xfId="0" applyNumberFormat="1" applyFont="1" applyFill="1" applyAlignment="1">
      <alignment/>
    </xf>
    <xf numFmtId="0" fontId="1" fillId="0" borderId="0" xfId="67" applyNumberFormat="1" applyFont="1" applyAlignment="1">
      <alignment horizontal="left"/>
      <protection/>
    </xf>
    <xf numFmtId="0" fontId="0" fillId="0" borderId="0" xfId="0" applyNumberFormat="1" applyFont="1" applyFill="1" applyAlignment="1">
      <alignment horizontal="left"/>
    </xf>
    <xf numFmtId="0" fontId="0" fillId="0" borderId="0" xfId="0" applyNumberFormat="1" applyFont="1" applyAlignment="1">
      <alignment horizontal="left" wrapText="1"/>
    </xf>
    <xf numFmtId="0" fontId="1" fillId="0" borderId="0" xfId="67" applyNumberFormat="1" applyFont="1" applyFill="1" applyAlignment="1">
      <alignment horizontal="left"/>
      <protection/>
    </xf>
    <xf numFmtId="0" fontId="0" fillId="0" borderId="0" xfId="0" applyNumberFormat="1" applyFont="1" applyFill="1" applyAlignment="1">
      <alignment/>
    </xf>
    <xf numFmtId="1" fontId="0" fillId="0" borderId="0" xfId="0" applyNumberFormat="1" applyFont="1" applyFill="1" applyAlignment="1">
      <alignment/>
    </xf>
    <xf numFmtId="165" fontId="1" fillId="0" borderId="0" xfId="67" applyNumberFormat="1" applyFont="1" applyAlignment="1">
      <alignment horizontal="left"/>
      <protection/>
    </xf>
    <xf numFmtId="0" fontId="13" fillId="0" borderId="0" xfId="0" applyNumberFormat="1" applyFont="1" applyAlignment="1">
      <alignment/>
    </xf>
    <xf numFmtId="0" fontId="0" fillId="0" borderId="0" xfId="0" applyNumberFormat="1" applyFont="1" applyFill="1" applyBorder="1" applyAlignment="1">
      <alignment/>
    </xf>
    <xf numFmtId="0" fontId="0" fillId="0" borderId="0" xfId="0" applyNumberFormat="1" applyFont="1" applyFill="1" applyAlignment="1">
      <alignment horizontal="center"/>
    </xf>
    <xf numFmtId="0" fontId="0" fillId="3" borderId="0" xfId="0" applyNumberFormat="1" applyFont="1" applyFill="1" applyBorder="1" applyAlignment="1">
      <alignment horizontal="left" textRotation="90"/>
    </xf>
    <xf numFmtId="0" fontId="12" fillId="0" borderId="0" xfId="67" applyNumberFormat="1" applyFont="1" applyFill="1" applyAlignment="1">
      <alignment horizontal="left"/>
      <protection/>
    </xf>
    <xf numFmtId="0" fontId="14" fillId="0" borderId="0" xfId="0" applyNumberFormat="1" applyFont="1" applyAlignment="1">
      <alignment/>
    </xf>
    <xf numFmtId="0" fontId="1" fillId="0" borderId="0" xfId="0" applyNumberFormat="1" applyFont="1" applyFill="1" applyAlignment="1">
      <alignment horizontal="left" textRotation="90"/>
    </xf>
    <xf numFmtId="0" fontId="0" fillId="0" borderId="0" xfId="0" applyNumberFormat="1" applyFont="1" applyFill="1" applyAlignment="1">
      <alignment horizontal="left" textRotation="90"/>
    </xf>
    <xf numFmtId="0" fontId="8" fillId="0" borderId="0" xfId="0" applyNumberFormat="1" applyFont="1" applyFill="1" applyBorder="1" applyAlignment="1" quotePrefix="1">
      <alignment horizontal="center" textRotation="90"/>
    </xf>
    <xf numFmtId="0" fontId="12" fillId="0" borderId="0" xfId="0" applyNumberFormat="1" applyFont="1" applyFill="1" applyBorder="1" applyAlignment="1" quotePrefix="1">
      <alignment horizontal="center" textRotation="90"/>
    </xf>
    <xf numFmtId="0" fontId="7" fillId="0" borderId="0" xfId="64" applyNumberFormat="1" applyFont="1" applyFill="1" applyBorder="1" applyAlignment="1">
      <alignment horizontal="center" textRotation="90"/>
      <protection/>
    </xf>
    <xf numFmtId="0" fontId="10" fillId="0" borderId="0" xfId="64" applyNumberFormat="1" applyFont="1" applyFill="1" applyBorder="1" applyAlignment="1">
      <alignment horizontal="center" textRotation="90"/>
      <protection/>
    </xf>
    <xf numFmtId="0" fontId="8" fillId="0" borderId="0" xfId="64" applyNumberFormat="1" applyFont="1" applyFill="1" applyBorder="1" applyAlignment="1">
      <alignment horizontal="center" textRotation="90"/>
      <protection/>
    </xf>
    <xf numFmtId="0" fontId="10" fillId="0" borderId="0" xfId="0" applyNumberFormat="1" applyFont="1" applyFill="1" applyBorder="1" applyAlignment="1">
      <alignment horizontal="center" textRotation="90"/>
    </xf>
    <xf numFmtId="0" fontId="10" fillId="0" borderId="0" xfId="0" applyNumberFormat="1" applyFont="1" applyFill="1" applyBorder="1" applyAlignment="1" quotePrefix="1">
      <alignment horizontal="center" textRotation="90"/>
    </xf>
    <xf numFmtId="0" fontId="7" fillId="0" borderId="0" xfId="0" applyNumberFormat="1" applyFont="1" applyFill="1" applyBorder="1" applyAlignment="1">
      <alignment horizontal="center" textRotation="90"/>
    </xf>
    <xf numFmtId="0" fontId="0" fillId="0" borderId="0" xfId="0" applyNumberFormat="1" applyFont="1" applyFill="1" applyBorder="1" applyAlignment="1">
      <alignment horizontal="left" textRotation="90"/>
    </xf>
    <xf numFmtId="0" fontId="1" fillId="0" borderId="0" xfId="67" applyNumberFormat="1" applyFont="1" applyFill="1" applyBorder="1" applyAlignment="1">
      <alignment horizontal="left" textRotation="90" wrapText="1"/>
      <protection/>
    </xf>
    <xf numFmtId="0" fontId="0" fillId="0" borderId="0" xfId="0" applyNumberFormat="1" applyFont="1" applyBorder="1" applyAlignment="1">
      <alignment horizontal="left" textRotation="90"/>
    </xf>
    <xf numFmtId="0" fontId="1" fillId="0" borderId="0" xfId="67" applyNumberFormat="1" applyFont="1" applyAlignment="1">
      <alignment horizontal="left" wrapText="1"/>
      <protection/>
    </xf>
    <xf numFmtId="0" fontId="11" fillId="0" borderId="0" xfId="0" applyNumberFormat="1" applyFont="1" applyFill="1" applyBorder="1" applyAlignment="1">
      <alignment horizontal="center" textRotation="90"/>
    </xf>
    <xf numFmtId="0" fontId="9" fillId="0" borderId="0" xfId="0" applyNumberFormat="1" applyFont="1" applyFill="1" applyBorder="1" applyAlignment="1" quotePrefix="1">
      <alignment horizontal="center" textRotation="90"/>
    </xf>
    <xf numFmtId="0" fontId="11" fillId="0" borderId="0" xfId="0" applyNumberFormat="1" applyFont="1" applyFill="1" applyBorder="1" applyAlignment="1" quotePrefix="1">
      <alignment horizontal="center" textRotation="90"/>
    </xf>
    <xf numFmtId="0" fontId="7" fillId="0" borderId="0" xfId="0" applyNumberFormat="1" applyFont="1" applyFill="1" applyBorder="1" applyAlignment="1" quotePrefix="1">
      <alignment horizontal="center" textRotation="90"/>
    </xf>
    <xf numFmtId="0" fontId="8" fillId="32" borderId="11" xfId="0" applyNumberFormat="1" applyFont="1" applyFill="1" applyBorder="1" applyAlignment="1">
      <alignment horizontal="center" textRotation="90"/>
    </xf>
    <xf numFmtId="0" fontId="12" fillId="0" borderId="11" xfId="0" applyNumberFormat="1" applyFont="1" applyFill="1" applyBorder="1" applyAlignment="1">
      <alignment horizontal="center" textRotation="90"/>
    </xf>
    <xf numFmtId="0" fontId="10" fillId="32" borderId="11" xfId="0" applyNumberFormat="1" applyFont="1" applyFill="1" applyBorder="1" applyAlignment="1">
      <alignment horizontal="center" textRotation="90"/>
    </xf>
    <xf numFmtId="0" fontId="11" fillId="32" borderId="11" xfId="0" applyNumberFormat="1" applyFont="1" applyFill="1" applyBorder="1" applyAlignment="1">
      <alignment horizontal="center" textRotation="90"/>
    </xf>
    <xf numFmtId="0" fontId="9" fillId="32" borderId="11" xfId="0" applyNumberFormat="1" applyFont="1" applyFill="1" applyBorder="1" applyAlignment="1">
      <alignment horizontal="center" textRotation="90"/>
    </xf>
    <xf numFmtId="0" fontId="0" fillId="0" borderId="12" xfId="0" applyNumberFormat="1" applyFont="1" applyFill="1" applyBorder="1" applyAlignment="1">
      <alignment horizontal="left" textRotation="90"/>
    </xf>
    <xf numFmtId="0" fontId="0" fillId="3" borderId="12" xfId="0" applyNumberFormat="1" applyFont="1" applyFill="1" applyBorder="1" applyAlignment="1">
      <alignment horizontal="left" textRotation="90"/>
    </xf>
    <xf numFmtId="0" fontId="0" fillId="0" borderId="12" xfId="0" applyNumberFormat="1" applyFont="1" applyBorder="1" applyAlignment="1">
      <alignment horizontal="left" textRotation="90"/>
    </xf>
    <xf numFmtId="170" fontId="0" fillId="0" borderId="0" xfId="0" applyNumberFormat="1" applyFont="1" applyAlignment="1">
      <alignment horizontal="left"/>
    </xf>
    <xf numFmtId="164" fontId="0" fillId="0" borderId="0" xfId="0" applyNumberFormat="1" applyAlignment="1">
      <alignment/>
    </xf>
    <xf numFmtId="170" fontId="0" fillId="0" borderId="0" xfId="0" applyNumberFormat="1" applyAlignment="1">
      <alignment/>
    </xf>
    <xf numFmtId="0" fontId="0" fillId="0" borderId="0" xfId="0" applyNumberFormat="1" applyAlignment="1">
      <alignment/>
    </xf>
    <xf numFmtId="1" fontId="0" fillId="0" borderId="0" xfId="0" applyNumberFormat="1" applyAlignment="1">
      <alignment/>
    </xf>
    <xf numFmtId="2" fontId="0" fillId="0" borderId="0" xfId="0" applyNumberFormat="1" applyAlignment="1">
      <alignment/>
    </xf>
    <xf numFmtId="166" fontId="0" fillId="0" borderId="0" xfId="0" applyNumberFormat="1" applyAlignment="1">
      <alignment/>
    </xf>
    <xf numFmtId="165" fontId="0" fillId="0" borderId="0" xfId="0" applyNumberFormat="1" applyAlignment="1">
      <alignment/>
    </xf>
    <xf numFmtId="0" fontId="0" fillId="0" borderId="0" xfId="0" applyNumberFormat="1" applyAlignment="1">
      <alignment horizontal="left"/>
    </xf>
    <xf numFmtId="1" fontId="1" fillId="0" borderId="13" xfId="63" applyNumberFormat="1" applyFont="1" applyFill="1" applyBorder="1" applyAlignment="1">
      <alignment horizontal="left" wrapText="1"/>
      <protection/>
    </xf>
    <xf numFmtId="1" fontId="0" fillId="0" borderId="0" xfId="0" applyNumberFormat="1" applyAlignment="1">
      <alignment horizontal="left"/>
    </xf>
    <xf numFmtId="0" fontId="1" fillId="0" borderId="0" xfId="68" applyFont="1" applyAlignment="1">
      <alignment horizontal="left"/>
      <protection/>
    </xf>
    <xf numFmtId="165" fontId="1" fillId="0" borderId="0" xfId="68" applyNumberFormat="1" applyFont="1" applyAlignment="1">
      <alignment horizontal="left"/>
      <protection/>
    </xf>
    <xf numFmtId="1" fontId="1" fillId="0" borderId="0" xfId="68" applyNumberFormat="1" applyFont="1" applyAlignment="1">
      <alignment horizontal="left"/>
      <protection/>
    </xf>
    <xf numFmtId="166" fontId="1" fillId="0" borderId="0" xfId="68" applyNumberFormat="1" applyFont="1" applyAlignment="1">
      <alignment horizontal="left"/>
      <protection/>
    </xf>
    <xf numFmtId="2" fontId="1" fillId="0" borderId="0" xfId="68" applyNumberFormat="1" applyFont="1" applyAlignment="1">
      <alignment horizontal="left"/>
      <protection/>
    </xf>
    <xf numFmtId="0" fontId="1" fillId="0" borderId="0" xfId="68" applyNumberFormat="1" applyFont="1" applyAlignment="1">
      <alignment horizontal="left"/>
      <protection/>
    </xf>
    <xf numFmtId="0" fontId="1" fillId="0" borderId="0" xfId="68" applyNumberFormat="1" applyFont="1" applyFill="1" applyAlignment="1">
      <alignment horizontal="left"/>
      <protection/>
    </xf>
    <xf numFmtId="170" fontId="1" fillId="0" borderId="0" xfId="68" applyNumberFormat="1" applyFont="1" applyAlignment="1">
      <alignment horizontal="left"/>
      <protection/>
    </xf>
    <xf numFmtId="164" fontId="1" fillId="0" borderId="0" xfId="68" applyNumberFormat="1" applyFont="1" applyAlignment="1">
      <alignment horizontal="left"/>
      <protection/>
    </xf>
    <xf numFmtId="0" fontId="1" fillId="0" borderId="0" xfId="68" applyNumberFormat="1" applyFont="1" applyFill="1" applyBorder="1" applyAlignment="1">
      <alignment horizontal="left"/>
      <protection/>
    </xf>
    <xf numFmtId="0" fontId="1" fillId="0" borderId="0" xfId="68" applyNumberFormat="1" applyFont="1" applyAlignment="1">
      <alignment horizontal="left" textRotation="90" wrapText="1"/>
      <protection/>
    </xf>
    <xf numFmtId="0" fontId="0" fillId="0" borderId="11" xfId="65" applyNumberFormat="1" applyFont="1" applyFill="1" applyBorder="1" applyAlignment="1">
      <alignment horizontal="center" textRotation="90"/>
      <protection/>
    </xf>
    <xf numFmtId="0" fontId="7" fillId="0" borderId="11" xfId="65" applyNumberFormat="1" applyFont="1" applyFill="1" applyBorder="1" applyAlignment="1">
      <alignment horizontal="center" textRotation="90"/>
      <protection/>
    </xf>
    <xf numFmtId="0" fontId="12" fillId="0" borderId="0" xfId="68" applyNumberFormat="1" applyFont="1" applyFill="1" applyAlignment="1">
      <alignment horizontal="left"/>
      <protection/>
    </xf>
    <xf numFmtId="0" fontId="8" fillId="0" borderId="0" xfId="65" applyNumberFormat="1" applyFont="1" applyFill="1" applyBorder="1" applyAlignment="1">
      <alignment horizontal="center" textRotation="90"/>
      <protection/>
    </xf>
    <xf numFmtId="0" fontId="0" fillId="0" borderId="0" xfId="65" applyNumberFormat="1" applyFont="1" applyFill="1" applyBorder="1" applyAlignment="1">
      <alignment horizontal="center" textRotation="90"/>
      <protection/>
    </xf>
    <xf numFmtId="0" fontId="7" fillId="0" borderId="0" xfId="65" applyNumberFormat="1" applyFont="1" applyFill="1" applyBorder="1" applyAlignment="1">
      <alignment horizontal="center" textRotation="90"/>
      <protection/>
    </xf>
    <xf numFmtId="0" fontId="10" fillId="0" borderId="0" xfId="65" applyNumberFormat="1" applyFont="1" applyFill="1" applyBorder="1" applyAlignment="1">
      <alignment horizontal="center" textRotation="90"/>
      <protection/>
    </xf>
    <xf numFmtId="0" fontId="1" fillId="0" borderId="0" xfId="68" applyNumberFormat="1" applyFont="1" applyAlignment="1">
      <alignment horizontal="left" wrapText="1"/>
      <protection/>
    </xf>
    <xf numFmtId="0" fontId="1" fillId="0" borderId="0" xfId="68" applyNumberFormat="1" applyFont="1" applyFill="1" applyBorder="1" applyAlignment="1">
      <alignment horizontal="left" textRotation="90" wrapText="1"/>
      <protection/>
    </xf>
    <xf numFmtId="0" fontId="0" fillId="33" borderId="0" xfId="0" applyNumberFormat="1" applyFont="1" applyFill="1" applyAlignment="1">
      <alignment horizontal="left"/>
    </xf>
    <xf numFmtId="0" fontId="0" fillId="0" borderId="11" xfId="65" applyFont="1" applyFill="1" applyBorder="1" applyAlignment="1">
      <alignment horizontal="center" textRotation="90"/>
      <protection/>
    </xf>
    <xf numFmtId="0" fontId="7" fillId="0" borderId="11" xfId="65" applyFont="1" applyFill="1" applyBorder="1" applyAlignment="1">
      <alignment horizontal="center" textRotation="90"/>
      <protection/>
    </xf>
    <xf numFmtId="0" fontId="1" fillId="3" borderId="0" xfId="68" applyNumberFormat="1" applyFont="1" applyFill="1" applyAlignment="1">
      <alignment horizontal="left"/>
      <protection/>
    </xf>
    <xf numFmtId="0" fontId="1" fillId="0" borderId="0" xfId="68" applyNumberFormat="1" applyFont="1" applyFill="1" applyAlignment="1">
      <alignment horizontal="left" textRotation="90" wrapText="1"/>
      <protection/>
    </xf>
    <xf numFmtId="0" fontId="1" fillId="0" borderId="0" xfId="68" applyNumberFormat="1" applyFont="1" applyAlignment="1">
      <alignment horizontal="left" textRotation="90"/>
      <protection/>
    </xf>
    <xf numFmtId="1" fontId="1" fillId="0" borderId="0" xfId="61" applyNumberFormat="1" applyFont="1" applyFill="1" applyBorder="1" applyAlignment="1">
      <alignment horizontal="left" wrapText="1"/>
      <protection/>
    </xf>
    <xf numFmtId="1" fontId="1" fillId="0" borderId="13" xfId="61" applyNumberFormat="1" applyFont="1" applyFill="1" applyBorder="1" applyAlignment="1">
      <alignment horizontal="left" wrapText="1"/>
      <protection/>
    </xf>
    <xf numFmtId="165" fontId="1" fillId="0" borderId="13" xfId="61" applyNumberFormat="1" applyFont="1" applyFill="1" applyBorder="1" applyAlignment="1">
      <alignment horizontal="left" wrapText="1"/>
      <protection/>
    </xf>
    <xf numFmtId="2" fontId="1" fillId="0" borderId="13" xfId="61" applyNumberFormat="1" applyFont="1" applyFill="1" applyBorder="1" applyAlignment="1">
      <alignment horizontal="left" wrapText="1"/>
      <protection/>
    </xf>
    <xf numFmtId="1" fontId="1" fillId="0" borderId="13" xfId="61" applyNumberFormat="1" applyFont="1" applyFill="1" applyBorder="1" applyAlignment="1">
      <alignment horizontal="right" wrapText="1"/>
      <protection/>
    </xf>
    <xf numFmtId="0" fontId="1" fillId="0" borderId="0" xfId="68" applyFont="1" applyAlignment="1">
      <alignment horizontal="left" textRotation="90" wrapText="1"/>
      <protection/>
    </xf>
    <xf numFmtId="1" fontId="1" fillId="0" borderId="0" xfId="63" applyNumberFormat="1" applyFont="1" applyFill="1" applyBorder="1" applyAlignment="1">
      <alignment horizontal="left" wrapText="1"/>
      <protection/>
    </xf>
    <xf numFmtId="0" fontId="2" fillId="0" borderId="0" xfId="0" applyFont="1" applyFill="1" applyBorder="1" applyAlignment="1">
      <alignment/>
    </xf>
    <xf numFmtId="0" fontId="2" fillId="0" borderId="0" xfId="58" applyFont="1" applyFill="1" applyBorder="1" applyAlignment="1">
      <alignment/>
      <protection/>
    </xf>
    <xf numFmtId="0" fontId="16" fillId="0" borderId="0" xfId="68" applyFont="1" applyFill="1" applyAlignment="1">
      <alignment horizontal="left"/>
      <protection/>
    </xf>
    <xf numFmtId="0" fontId="16" fillId="0" borderId="13" xfId="59" applyFont="1" applyFill="1" applyBorder="1" applyAlignment="1">
      <alignment wrapText="1"/>
      <protection/>
    </xf>
    <xf numFmtId="1" fontId="16" fillId="0" borderId="0" xfId="57" applyNumberFormat="1" applyFont="1" applyFill="1" applyBorder="1" applyAlignment="1">
      <alignment/>
      <protection/>
    </xf>
    <xf numFmtId="0" fontId="16" fillId="0" borderId="0" xfId="57" applyFont="1" applyFill="1" applyBorder="1" applyAlignment="1">
      <alignment/>
      <protection/>
    </xf>
    <xf numFmtId="186" fontId="2" fillId="0" borderId="0" xfId="0" applyNumberFormat="1" applyFont="1" applyFill="1" applyBorder="1" applyAlignment="1">
      <alignment horizontal="left"/>
    </xf>
    <xf numFmtId="0" fontId="2" fillId="0" borderId="0" xfId="0" applyFont="1" applyFill="1" applyAlignment="1">
      <alignment horizontal="left"/>
    </xf>
    <xf numFmtId="1" fontId="2" fillId="0" borderId="0" xfId="0" applyNumberFormat="1" applyFont="1" applyFill="1" applyBorder="1" applyAlignment="1">
      <alignment/>
    </xf>
    <xf numFmtId="0" fontId="2" fillId="0" borderId="0" xfId="0" applyFont="1" applyFill="1" applyAlignment="1">
      <alignment/>
    </xf>
    <xf numFmtId="0" fontId="16" fillId="0" borderId="13" xfId="0" applyFont="1" applyFill="1" applyBorder="1" applyAlignment="1" applyProtection="1">
      <alignment vertical="center"/>
      <protection/>
    </xf>
    <xf numFmtId="0" fontId="16" fillId="0" borderId="0" xfId="0" applyFont="1" applyFill="1" applyAlignment="1">
      <alignment/>
    </xf>
    <xf numFmtId="20" fontId="16" fillId="0" borderId="13" xfId="0" applyNumberFormat="1" applyFont="1" applyFill="1" applyBorder="1" applyAlignment="1" applyProtection="1">
      <alignment horizontal="left"/>
      <protection/>
    </xf>
    <xf numFmtId="164" fontId="16" fillId="0" borderId="13" xfId="0" applyNumberFormat="1" applyFont="1" applyFill="1" applyBorder="1" applyAlignment="1" applyProtection="1">
      <alignment horizontal="right" vertical="center"/>
      <protection/>
    </xf>
    <xf numFmtId="20" fontId="16" fillId="0" borderId="13" xfId="0" applyNumberFormat="1" applyFont="1" applyFill="1" applyBorder="1" applyAlignment="1" applyProtection="1">
      <alignment horizontal="right" vertical="center"/>
      <protection/>
    </xf>
    <xf numFmtId="2" fontId="16" fillId="0" borderId="13"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right" vertical="center"/>
      <protection/>
    </xf>
    <xf numFmtId="0" fontId="16" fillId="0" borderId="0" xfId="68" applyNumberFormat="1" applyFont="1" applyFill="1" applyAlignment="1">
      <alignment horizontal="left"/>
      <protection/>
    </xf>
    <xf numFmtId="0" fontId="16" fillId="0" borderId="0" xfId="68" applyNumberFormat="1" applyFont="1" applyAlignment="1">
      <alignment horizontal="left"/>
      <protection/>
    </xf>
    <xf numFmtId="0" fontId="2" fillId="0" borderId="0" xfId="0" applyNumberFormat="1" applyFont="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Alignment="1">
      <alignment horizontal="left"/>
    </xf>
    <xf numFmtId="0" fontId="2" fillId="0" borderId="0" xfId="0" applyNumberFormat="1" applyFont="1" applyAlignment="1">
      <alignment horizontal="left"/>
    </xf>
    <xf numFmtId="0" fontId="2" fillId="0" borderId="0" xfId="0" applyNumberFormat="1" applyFont="1" applyFill="1" applyAlignment="1">
      <alignment/>
    </xf>
    <xf numFmtId="1" fontId="2" fillId="0" borderId="0" xfId="0" applyNumberFormat="1" applyFont="1" applyFill="1" applyAlignment="1">
      <alignment/>
    </xf>
    <xf numFmtId="1" fontId="2" fillId="0" borderId="0" xfId="0" applyNumberFormat="1" applyFont="1" applyFill="1" applyAlignment="1">
      <alignment horizontal="left"/>
    </xf>
    <xf numFmtId="1" fontId="16" fillId="0" borderId="0" xfId="68" applyNumberFormat="1" applyFont="1" applyAlignment="1">
      <alignment horizontal="left"/>
      <protection/>
    </xf>
    <xf numFmtId="1" fontId="2" fillId="0" borderId="0" xfId="0" applyNumberFormat="1" applyFont="1" applyFill="1" applyBorder="1" applyAlignment="1">
      <alignment horizontal="left"/>
    </xf>
    <xf numFmtId="2" fontId="2" fillId="0" borderId="0" xfId="0" applyNumberFormat="1" applyFont="1" applyFill="1" applyBorder="1" applyAlignment="1">
      <alignment horizontal="left"/>
    </xf>
    <xf numFmtId="1" fontId="2" fillId="0" borderId="0" xfId="0" applyNumberFormat="1" applyFont="1" applyFill="1" applyBorder="1" applyAlignment="1">
      <alignment horizontal="right"/>
    </xf>
    <xf numFmtId="166" fontId="2" fillId="0" borderId="0" xfId="0" applyNumberFormat="1" applyFont="1" applyAlignment="1">
      <alignment horizontal="left"/>
    </xf>
    <xf numFmtId="165" fontId="2" fillId="0" borderId="0" xfId="0" applyNumberFormat="1" applyFont="1" applyFill="1" applyAlignment="1">
      <alignment horizontal="left"/>
    </xf>
    <xf numFmtId="2" fontId="16" fillId="0" borderId="0" xfId="68" applyNumberFormat="1" applyFont="1" applyAlignment="1">
      <alignment horizontal="left"/>
      <protection/>
    </xf>
    <xf numFmtId="2" fontId="2" fillId="0" borderId="0" xfId="0" applyNumberFormat="1" applyFont="1" applyAlignment="1">
      <alignment horizontal="left"/>
    </xf>
    <xf numFmtId="1" fontId="2" fillId="0" borderId="0" xfId="0" applyNumberFormat="1" applyFont="1" applyAlignment="1">
      <alignment horizontal="left"/>
    </xf>
    <xf numFmtId="165" fontId="2" fillId="0" borderId="0" xfId="0" applyNumberFormat="1" applyFont="1" applyAlignment="1">
      <alignment horizontal="left"/>
    </xf>
    <xf numFmtId="165" fontId="16" fillId="0" borderId="0" xfId="68" applyNumberFormat="1" applyFont="1" applyAlignment="1">
      <alignment horizontal="left"/>
      <protection/>
    </xf>
    <xf numFmtId="0" fontId="16" fillId="0" borderId="0" xfId="68" applyFont="1" applyAlignment="1">
      <alignment horizontal="left"/>
      <protection/>
    </xf>
    <xf numFmtId="164" fontId="16" fillId="0" borderId="0" xfId="68" applyNumberFormat="1" applyFont="1" applyAlignment="1">
      <alignment horizontal="left"/>
      <protection/>
    </xf>
    <xf numFmtId="170" fontId="16" fillId="0" borderId="0" xfId="68" applyNumberFormat="1" applyFont="1" applyAlignment="1">
      <alignment horizontal="left"/>
      <protection/>
    </xf>
    <xf numFmtId="0" fontId="17" fillId="0" borderId="13" xfId="0" applyFont="1" applyFill="1" applyBorder="1" applyAlignment="1" applyProtection="1">
      <alignment vertical="center"/>
      <protection/>
    </xf>
    <xf numFmtId="20" fontId="17" fillId="0" borderId="13" xfId="0" applyNumberFormat="1" applyFont="1" applyFill="1" applyBorder="1" applyAlignment="1" applyProtection="1">
      <alignment horizontal="left"/>
      <protection/>
    </xf>
    <xf numFmtId="164" fontId="17" fillId="0" borderId="13" xfId="0" applyNumberFormat="1" applyFont="1" applyFill="1" applyBorder="1" applyAlignment="1" applyProtection="1">
      <alignment horizontal="right" vertical="center"/>
      <protection/>
    </xf>
    <xf numFmtId="20" fontId="17" fillId="0" borderId="13" xfId="0" applyNumberFormat="1" applyFont="1" applyFill="1" applyBorder="1" applyAlignment="1" applyProtection="1">
      <alignment horizontal="right" vertical="center"/>
      <protection/>
    </xf>
    <xf numFmtId="2" fontId="17" fillId="0" borderId="13" xfId="0" applyNumberFormat="1" applyFont="1" applyFill="1" applyBorder="1" applyAlignment="1" applyProtection="1">
      <alignment horizontal="right" vertical="center"/>
      <protection/>
    </xf>
    <xf numFmtId="0" fontId="17" fillId="0" borderId="13" xfId="0" applyFont="1" applyFill="1" applyBorder="1" applyAlignment="1" applyProtection="1">
      <alignment horizontal="right" vertical="center"/>
      <protection/>
    </xf>
    <xf numFmtId="0" fontId="1" fillId="0" borderId="0" xfId="68" applyFont="1" applyAlignment="1">
      <alignment horizontal="left"/>
      <protection/>
    </xf>
    <xf numFmtId="165" fontId="1" fillId="0" borderId="0" xfId="68" applyNumberFormat="1" applyFont="1" applyAlignment="1">
      <alignment horizontal="left"/>
      <protection/>
    </xf>
    <xf numFmtId="0" fontId="1" fillId="0" borderId="13" xfId="0" applyFont="1" applyFill="1" applyBorder="1" applyAlignment="1" applyProtection="1">
      <alignment vertical="center"/>
      <protection/>
    </xf>
    <xf numFmtId="0" fontId="1" fillId="0" borderId="0" xfId="0" applyFont="1" applyFill="1" applyAlignment="1">
      <alignment/>
    </xf>
    <xf numFmtId="20" fontId="1" fillId="0" borderId="13" xfId="0" applyNumberFormat="1" applyFont="1" applyFill="1" applyBorder="1" applyAlignment="1" applyProtection="1">
      <alignment horizontal="left"/>
      <protection/>
    </xf>
    <xf numFmtId="164" fontId="1" fillId="0" borderId="13" xfId="0" applyNumberFormat="1" applyFont="1" applyFill="1" applyBorder="1" applyAlignment="1" applyProtection="1">
      <alignment horizontal="right" vertical="center"/>
      <protection/>
    </xf>
    <xf numFmtId="20" fontId="1" fillId="0" borderId="13" xfId="0" applyNumberFormat="1" applyFont="1" applyFill="1" applyBorder="1" applyAlignment="1" applyProtection="1">
      <alignment horizontal="right" vertical="center"/>
      <protection/>
    </xf>
    <xf numFmtId="2" fontId="1" fillId="0" borderId="13" xfId="0" applyNumberFormat="1" applyFont="1" applyFill="1" applyBorder="1" applyAlignment="1" applyProtection="1">
      <alignment horizontal="right" vertical="center"/>
      <protection/>
    </xf>
    <xf numFmtId="0" fontId="1" fillId="0" borderId="13" xfId="0" applyFont="1" applyFill="1" applyBorder="1" applyAlignment="1" applyProtection="1">
      <alignment horizontal="right" vertical="center"/>
      <protection/>
    </xf>
    <xf numFmtId="0" fontId="2" fillId="0" borderId="0" xfId="58" applyFont="1" applyFill="1" applyBorder="1" applyAlignment="1">
      <alignment/>
      <protection/>
    </xf>
    <xf numFmtId="0" fontId="1" fillId="0" borderId="0" xfId="68" applyNumberFormat="1" applyFont="1" applyFill="1" applyBorder="1" applyAlignment="1">
      <alignment horizontal="left"/>
      <protection/>
    </xf>
    <xf numFmtId="164" fontId="1" fillId="0" borderId="0" xfId="68" applyNumberFormat="1" applyFont="1" applyAlignment="1">
      <alignment horizontal="left"/>
      <protection/>
    </xf>
    <xf numFmtId="0" fontId="1" fillId="0" borderId="0" xfId="0" applyNumberFormat="1" applyFont="1" applyFill="1" applyBorder="1" applyAlignment="1">
      <alignment horizontal="left"/>
    </xf>
    <xf numFmtId="0" fontId="1" fillId="0" borderId="0" xfId="68" applyNumberFormat="1" applyFont="1" applyAlignment="1">
      <alignment horizontal="left"/>
      <protection/>
    </xf>
    <xf numFmtId="0" fontId="1" fillId="0" borderId="0" xfId="68" applyNumberFormat="1" applyFont="1" applyFill="1" applyAlignment="1">
      <alignment horizontal="left"/>
      <protection/>
    </xf>
    <xf numFmtId="0" fontId="0" fillId="0" borderId="0" xfId="58" applyFont="1" applyFill="1" applyBorder="1" applyAlignment="1">
      <alignment/>
      <protection/>
    </xf>
    <xf numFmtId="0" fontId="1" fillId="0" borderId="13" xfId="59" applyFont="1" applyFill="1" applyBorder="1" applyAlignment="1">
      <alignment wrapText="1"/>
      <protection/>
    </xf>
    <xf numFmtId="0" fontId="1" fillId="0" borderId="13" xfId="61" applyFont="1" applyFill="1" applyBorder="1" applyAlignment="1">
      <alignment wrapText="1"/>
      <protection/>
    </xf>
    <xf numFmtId="0" fontId="1" fillId="0" borderId="0" xfId="68" applyFont="1" applyFill="1" applyBorder="1" applyAlignment="1">
      <alignment horizontal="left"/>
      <protection/>
    </xf>
    <xf numFmtId="164" fontId="1" fillId="0" borderId="13" xfId="61" applyNumberFormat="1" applyFont="1" applyFill="1" applyBorder="1" applyAlignment="1">
      <alignment horizontal="right" wrapText="1"/>
      <protection/>
    </xf>
    <xf numFmtId="170" fontId="1" fillId="0" borderId="13" xfId="61" applyNumberFormat="1" applyFont="1" applyFill="1" applyBorder="1" applyAlignment="1">
      <alignment horizontal="right" wrapText="1"/>
      <protection/>
    </xf>
    <xf numFmtId="0" fontId="1" fillId="0" borderId="13" xfId="61" applyNumberFormat="1" applyFont="1" applyFill="1" applyBorder="1" applyAlignment="1">
      <alignment wrapText="1"/>
      <protection/>
    </xf>
    <xf numFmtId="0" fontId="1" fillId="0" borderId="0" xfId="68" applyNumberFormat="1" applyFont="1" applyFill="1" applyBorder="1" applyAlignment="1">
      <alignment horizontal="center"/>
      <protection/>
    </xf>
    <xf numFmtId="0" fontId="1" fillId="0" borderId="0" xfId="68" applyNumberFormat="1" applyFont="1" applyFill="1" applyBorder="1" applyAlignment="1">
      <alignment horizontal="right"/>
      <protection/>
    </xf>
    <xf numFmtId="1" fontId="1" fillId="0" borderId="13" xfId="61" applyNumberFormat="1" applyFont="1" applyFill="1" applyBorder="1" applyAlignment="1">
      <alignment horizontal="right" wrapText="1"/>
      <protection/>
    </xf>
    <xf numFmtId="1" fontId="1" fillId="0" borderId="13" xfId="61" applyNumberFormat="1" applyFont="1" applyFill="1" applyBorder="1" applyAlignment="1">
      <alignment horizontal="left" wrapText="1"/>
      <protection/>
    </xf>
    <xf numFmtId="2" fontId="1" fillId="0" borderId="13" xfId="61" applyNumberFormat="1" applyFont="1" applyFill="1" applyBorder="1" applyAlignment="1">
      <alignment horizontal="left" wrapText="1"/>
      <protection/>
    </xf>
    <xf numFmtId="165" fontId="1" fillId="0" borderId="13" xfId="61" applyNumberFormat="1" applyFont="1" applyFill="1" applyBorder="1" applyAlignment="1">
      <alignment horizontal="left" wrapText="1"/>
      <protection/>
    </xf>
    <xf numFmtId="1" fontId="1" fillId="0" borderId="0" xfId="61" applyNumberFormat="1" applyFont="1" applyFill="1" applyBorder="1" applyAlignment="1">
      <alignment horizontal="left" wrapText="1"/>
      <protection/>
    </xf>
    <xf numFmtId="0" fontId="1" fillId="0" borderId="13" xfId="61" applyNumberFormat="1" applyFont="1" applyFill="1" applyBorder="1" applyAlignment="1">
      <alignment/>
      <protection/>
    </xf>
    <xf numFmtId="1" fontId="0" fillId="0" borderId="0" xfId="0" applyNumberFormat="1" applyFont="1" applyAlignment="1">
      <alignment/>
    </xf>
    <xf numFmtId="0" fontId="1" fillId="0" borderId="13" xfId="63" applyFont="1" applyFill="1" applyBorder="1" applyAlignment="1">
      <alignment horizontal="left"/>
      <protection/>
    </xf>
    <xf numFmtId="164" fontId="1" fillId="0" borderId="13" xfId="63" applyNumberFormat="1" applyFont="1" applyFill="1" applyBorder="1" applyAlignment="1">
      <alignment horizontal="left"/>
      <protection/>
    </xf>
    <xf numFmtId="170" fontId="1" fillId="0" borderId="13" xfId="63" applyNumberFormat="1" applyFont="1" applyFill="1" applyBorder="1" applyAlignment="1">
      <alignment horizontal="left"/>
      <protection/>
    </xf>
    <xf numFmtId="0" fontId="1" fillId="0" borderId="13" xfId="63" applyNumberFormat="1" applyFont="1" applyFill="1" applyBorder="1" applyAlignment="1">
      <alignment horizontal="left"/>
      <protection/>
    </xf>
    <xf numFmtId="1" fontId="1" fillId="0" borderId="13" xfId="63" applyNumberFormat="1" applyFont="1" applyFill="1" applyBorder="1" applyAlignment="1">
      <alignment horizontal="left"/>
      <protection/>
    </xf>
    <xf numFmtId="2" fontId="1" fillId="0" borderId="13" xfId="63" applyNumberFormat="1" applyFont="1" applyFill="1" applyBorder="1" applyAlignment="1">
      <alignment horizontal="left"/>
      <protection/>
    </xf>
    <xf numFmtId="1" fontId="1" fillId="0" borderId="0" xfId="63" applyNumberFormat="1" applyFont="1" applyFill="1" applyBorder="1" applyAlignment="1">
      <alignment horizontal="left"/>
      <protection/>
    </xf>
    <xf numFmtId="0" fontId="0" fillId="0" borderId="0" xfId="0" applyAlignment="1">
      <alignment/>
    </xf>
    <xf numFmtId="0" fontId="17" fillId="0" borderId="0" xfId="0" applyFont="1" applyFill="1" applyAlignment="1">
      <alignment/>
    </xf>
    <xf numFmtId="1" fontId="0" fillId="0" borderId="0" xfId="0" applyNumberFormat="1" applyAlignment="1">
      <alignment/>
    </xf>
    <xf numFmtId="0" fontId="0" fillId="0" borderId="0" xfId="0" applyNumberFormat="1" applyAlignment="1">
      <alignment/>
    </xf>
    <xf numFmtId="166" fontId="0" fillId="0" borderId="0" xfId="0" applyNumberFormat="1" applyAlignment="1">
      <alignment/>
    </xf>
    <xf numFmtId="2" fontId="0" fillId="0" borderId="0" xfId="0" applyNumberFormat="1" applyAlignment="1">
      <alignment/>
    </xf>
    <xf numFmtId="165" fontId="0" fillId="0" borderId="0" xfId="0" applyNumberFormat="1" applyAlignment="1">
      <alignment/>
    </xf>
    <xf numFmtId="0" fontId="0" fillId="33" borderId="0" xfId="0" applyNumberFormat="1" applyFont="1" applyFill="1" applyBorder="1" applyAlignment="1">
      <alignment horizontal="left"/>
    </xf>
    <xf numFmtId="0" fontId="0" fillId="0" borderId="14" xfId="0" applyBorder="1" applyAlignment="1">
      <alignment/>
    </xf>
    <xf numFmtId="0" fontId="1" fillId="0" borderId="0" xfId="69" applyNumberFormat="1" applyFont="1" applyFill="1" applyBorder="1" applyAlignment="1">
      <alignment horizontal="left"/>
      <protection/>
    </xf>
    <xf numFmtId="0" fontId="1" fillId="0" borderId="0" xfId="69" applyNumberFormat="1" applyFont="1" applyFill="1" applyAlignment="1">
      <alignment horizontal="left"/>
      <protection/>
    </xf>
    <xf numFmtId="0" fontId="1" fillId="0" borderId="0" xfId="69" applyNumberFormat="1" applyFont="1" applyAlignment="1">
      <alignment horizontal="left"/>
      <protection/>
    </xf>
    <xf numFmtId="0" fontId="1" fillId="0" borderId="0" xfId="0" applyNumberFormat="1" applyFont="1" applyFill="1" applyAlignment="1">
      <alignment horizontal="left" textRotation="90"/>
    </xf>
    <xf numFmtId="0" fontId="8" fillId="0" borderId="0" xfId="0" applyNumberFormat="1" applyFont="1" applyFill="1" applyBorder="1" applyAlignment="1" quotePrefix="1">
      <alignment horizontal="center" textRotation="90"/>
    </xf>
    <xf numFmtId="0" fontId="7" fillId="0" borderId="0" xfId="66" applyNumberFormat="1" applyFont="1" applyFill="1" applyBorder="1" applyAlignment="1">
      <alignment horizontal="center" textRotation="90"/>
      <protection/>
    </xf>
    <xf numFmtId="0" fontId="10" fillId="0" borderId="0" xfId="66" applyNumberFormat="1" applyFont="1" applyFill="1" applyBorder="1" applyAlignment="1">
      <alignment horizontal="center" textRotation="90"/>
      <protection/>
    </xf>
    <xf numFmtId="0" fontId="0" fillId="0" borderId="0" xfId="66" applyNumberFormat="1" applyFont="1" applyFill="1" applyBorder="1" applyAlignment="1">
      <alignment horizontal="center" textRotation="90"/>
      <protection/>
    </xf>
    <xf numFmtId="0" fontId="8" fillId="0" borderId="0" xfId="66" applyNumberFormat="1" applyFont="1" applyFill="1" applyBorder="1" applyAlignment="1">
      <alignment horizontal="center" textRotation="90"/>
      <protection/>
    </xf>
    <xf numFmtId="0" fontId="1" fillId="0" borderId="0" xfId="69" applyNumberFormat="1" applyFont="1" applyFill="1" applyBorder="1" applyAlignment="1">
      <alignment horizontal="left" textRotation="90" wrapText="1"/>
      <protection/>
    </xf>
    <xf numFmtId="0" fontId="9" fillId="0" borderId="0" xfId="0" applyNumberFormat="1" applyFont="1" applyFill="1" applyBorder="1" applyAlignment="1" quotePrefix="1">
      <alignment horizontal="center" textRotation="90"/>
    </xf>
    <xf numFmtId="0" fontId="1" fillId="0" borderId="0" xfId="69" applyFont="1" applyAlignment="1">
      <alignment horizontal="left"/>
      <protection/>
    </xf>
    <xf numFmtId="165" fontId="1" fillId="0" borderId="0" xfId="69" applyNumberFormat="1" applyFont="1" applyAlignment="1">
      <alignment horizontal="left"/>
      <protection/>
    </xf>
    <xf numFmtId="20" fontId="8" fillId="32" borderId="11" xfId="0" applyNumberFormat="1" applyFont="1" applyFill="1" applyBorder="1" applyAlignment="1">
      <alignment horizontal="center" textRotation="90"/>
    </xf>
    <xf numFmtId="0" fontId="7" fillId="0" borderId="11" xfId="66" applyFont="1" applyFill="1" applyBorder="1" applyAlignment="1">
      <alignment horizontal="center" textRotation="90"/>
      <protection/>
    </xf>
    <xf numFmtId="0" fontId="0" fillId="0" borderId="11" xfId="66" applyFont="1" applyFill="1" applyBorder="1" applyAlignment="1">
      <alignment horizontal="center" textRotation="90"/>
      <protection/>
    </xf>
    <xf numFmtId="0" fontId="8" fillId="32" borderId="11" xfId="0" applyFont="1" applyFill="1" applyBorder="1" applyAlignment="1">
      <alignment horizontal="center" textRotation="90"/>
    </xf>
    <xf numFmtId="0" fontId="9" fillId="32" borderId="11" xfId="0" applyFont="1" applyFill="1" applyBorder="1" applyAlignment="1">
      <alignment horizontal="center" textRotation="90"/>
    </xf>
    <xf numFmtId="0" fontId="1" fillId="0" borderId="13" xfId="0" applyFont="1" applyFill="1" applyBorder="1" applyAlignment="1" applyProtection="1">
      <alignment vertical="center"/>
      <protection/>
    </xf>
    <xf numFmtId="0" fontId="1" fillId="0" borderId="0" xfId="0" applyFont="1" applyFill="1" applyAlignment="1">
      <alignment/>
    </xf>
    <xf numFmtId="20" fontId="1" fillId="0" borderId="13" xfId="0" applyNumberFormat="1" applyFont="1" applyFill="1" applyBorder="1" applyAlignment="1" applyProtection="1">
      <alignment horizontal="left"/>
      <protection/>
    </xf>
    <xf numFmtId="164" fontId="1" fillId="0" borderId="13" xfId="0" applyNumberFormat="1" applyFont="1" applyFill="1" applyBorder="1" applyAlignment="1" applyProtection="1">
      <alignment horizontal="right" vertical="center"/>
      <protection/>
    </xf>
    <xf numFmtId="20" fontId="1" fillId="0" borderId="13" xfId="0" applyNumberFormat="1" applyFont="1" applyFill="1" applyBorder="1" applyAlignment="1" applyProtection="1">
      <alignment horizontal="right" vertical="center"/>
      <protection/>
    </xf>
    <xf numFmtId="2" fontId="1" fillId="0" borderId="13" xfId="0" applyNumberFormat="1" applyFont="1" applyFill="1" applyBorder="1" applyAlignment="1" applyProtection="1">
      <alignment horizontal="right" vertical="center"/>
      <protection/>
    </xf>
    <xf numFmtId="0" fontId="1" fillId="0" borderId="13" xfId="0" applyFont="1" applyFill="1" applyBorder="1" applyAlignment="1" applyProtection="1">
      <alignment horizontal="right" vertical="center"/>
      <protection/>
    </xf>
    <xf numFmtId="0" fontId="1" fillId="0" borderId="13" xfId="60" applyFont="1" applyFill="1" applyBorder="1" applyAlignment="1">
      <alignment wrapText="1"/>
      <protection/>
    </xf>
    <xf numFmtId="0" fontId="1" fillId="0" borderId="13" xfId="62" applyFont="1" applyFill="1" applyBorder="1" applyAlignment="1">
      <alignment wrapText="1"/>
      <protection/>
    </xf>
    <xf numFmtId="0" fontId="1" fillId="0" borderId="0" xfId="69" applyFont="1" applyFill="1" applyBorder="1" applyAlignment="1">
      <alignment horizontal="left"/>
      <protection/>
    </xf>
    <xf numFmtId="164" fontId="1" fillId="0" borderId="13" xfId="62" applyNumberFormat="1" applyFont="1" applyFill="1" applyBorder="1" applyAlignment="1">
      <alignment horizontal="right" wrapText="1"/>
      <protection/>
    </xf>
    <xf numFmtId="170" fontId="1" fillId="0" borderId="13" xfId="62" applyNumberFormat="1" applyFont="1" applyFill="1" applyBorder="1" applyAlignment="1">
      <alignment horizontal="right" wrapText="1"/>
      <protection/>
    </xf>
    <xf numFmtId="0" fontId="1" fillId="0" borderId="13" xfId="62" applyNumberFormat="1" applyFont="1" applyFill="1" applyBorder="1" applyAlignment="1">
      <alignment wrapText="1"/>
      <protection/>
    </xf>
    <xf numFmtId="0" fontId="1" fillId="0" borderId="0" xfId="69" applyNumberFormat="1" applyFont="1" applyFill="1" applyBorder="1" applyAlignment="1">
      <alignment horizontal="center"/>
      <protection/>
    </xf>
    <xf numFmtId="0" fontId="1" fillId="0" borderId="0" xfId="69" applyNumberFormat="1" applyFont="1" applyFill="1" applyBorder="1" applyAlignment="1">
      <alignment horizontal="right"/>
      <protection/>
    </xf>
    <xf numFmtId="1" fontId="1" fillId="0" borderId="13" xfId="62" applyNumberFormat="1" applyFont="1" applyFill="1" applyBorder="1" applyAlignment="1">
      <alignment horizontal="left" wrapText="1"/>
      <protection/>
    </xf>
    <xf numFmtId="2" fontId="1" fillId="0" borderId="13" xfId="62" applyNumberFormat="1" applyFont="1" applyFill="1" applyBorder="1" applyAlignment="1">
      <alignment horizontal="left" wrapText="1"/>
      <protection/>
    </xf>
    <xf numFmtId="165" fontId="1" fillId="0" borderId="13" xfId="62" applyNumberFormat="1" applyFont="1" applyFill="1" applyBorder="1" applyAlignment="1">
      <alignment horizontal="left" wrapText="1"/>
      <protection/>
    </xf>
    <xf numFmtId="1" fontId="1" fillId="0" borderId="0" xfId="62" applyNumberFormat="1" applyFont="1" applyFill="1" applyBorder="1" applyAlignment="1">
      <alignment horizontal="left" wrapText="1"/>
      <protection/>
    </xf>
    <xf numFmtId="0" fontId="1" fillId="0" borderId="13" xfId="62" applyNumberFormat="1" applyFont="1" applyFill="1" applyBorder="1" applyAlignment="1">
      <alignment/>
      <protection/>
    </xf>
    <xf numFmtId="0" fontId="0" fillId="34" borderId="0" xfId="0" applyFont="1" applyFill="1" applyAlignment="1">
      <alignment/>
    </xf>
    <xf numFmtId="0" fontId="0" fillId="0" borderId="0" xfId="0" applyFill="1" applyAlignment="1">
      <alignment/>
    </xf>
    <xf numFmtId="0" fontId="4" fillId="0" borderId="0" xfId="53" applyFill="1" applyAlignment="1" applyProtection="1">
      <alignment/>
      <protection/>
    </xf>
    <xf numFmtId="0" fontId="4" fillId="0" borderId="0" xfId="53" applyFont="1" applyFill="1" applyAlignment="1" applyProtection="1">
      <alignment/>
      <protection/>
    </xf>
    <xf numFmtId="166" fontId="2" fillId="35" borderId="0" xfId="0" applyNumberFormat="1" applyFont="1" applyFill="1" applyAlignment="1">
      <alignment horizontal="left"/>
    </xf>
    <xf numFmtId="0" fontId="0" fillId="0" borderId="0" xfId="0" applyFill="1" applyBorder="1" applyAlignment="1">
      <alignment horizontal="left" wrapText="1"/>
    </xf>
    <xf numFmtId="14" fontId="0" fillId="0" borderId="15" xfId="0" applyNumberFormat="1" applyBorder="1" applyAlignment="1">
      <alignment/>
    </xf>
    <xf numFmtId="0" fontId="0" fillId="0" borderId="15" xfId="0" applyFont="1"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nstituentToxTest" xfId="57"/>
    <cellStyle name="Normal_Irrigation1_AquaSci_final" xfId="58"/>
    <cellStyle name="Normal_MethodLookUp" xfId="59"/>
    <cellStyle name="Normal_MethodLookUp_CVRDC_TOX_Transformer_2011_0802" xfId="60"/>
    <cellStyle name="Normal_PiPr 2" xfId="61"/>
    <cellStyle name="Normal_PiPr 2_CVRDC_TOX_Transformer_2011_0802" xfId="62"/>
    <cellStyle name="Normal_SeCa" xfId="63"/>
    <cellStyle name="Normal_Sheet1" xfId="64"/>
    <cellStyle name="Normal_Sheet1 2" xfId="65"/>
    <cellStyle name="Normal_Sheet1 2_CVRDC_TOX_Transformer_2011_0802" xfId="66"/>
    <cellStyle name="Normal_SWAMPSamples" xfId="67"/>
    <cellStyle name="Normal_SWAMPSamples 2" xfId="68"/>
    <cellStyle name="Normal_SWAMPSamples 2_CVRDC_TOX_Transformer_2011_0802"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lj-llc.com/documents/CVRDC/CVRDC_Tox_Template_Entry_Manual.pdf" TargetMode="External" /><Relationship Id="rId2" Type="http://schemas.openxmlformats.org/officeDocument/2006/relationships/hyperlink" Target="http://mlj-llc.com/documents/CVRDC/CVRDC_Toxicity_Transformer_Entry_Manual.pdf" TargetMode="External" /><Relationship Id="rId3" Type="http://schemas.openxmlformats.org/officeDocument/2006/relationships/hyperlink" Target="http://checker.cv.mpsl.mlml.calstate.edu/CVRDC/CVRDCUpload.php"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Sheet5"/>
  <dimension ref="A2:D38"/>
  <sheetViews>
    <sheetView tabSelected="1" zoomScalePageLayoutView="0" workbookViewId="0" topLeftCell="A1">
      <selection activeCell="B46" sqref="B46"/>
    </sheetView>
  </sheetViews>
  <sheetFormatPr defaultColWidth="9.140625" defaultRowHeight="12.75"/>
  <cols>
    <col min="1" max="1" width="13.140625" style="0" customWidth="1"/>
    <col min="2" max="2" width="71.28125" style="0" customWidth="1"/>
    <col min="4" max="4" width="43.7109375" style="0" bestFit="1" customWidth="1"/>
  </cols>
  <sheetData>
    <row r="2" spans="1:4" ht="12.75">
      <c r="A2" t="s">
        <v>336</v>
      </c>
      <c r="C2" s="49"/>
      <c r="D2" s="49"/>
    </row>
    <row r="3" spans="1:4" ht="12.75">
      <c r="A3" s="45" t="s">
        <v>348</v>
      </c>
      <c r="C3" s="49"/>
      <c r="D3" s="49"/>
    </row>
    <row r="4" spans="3:4" ht="12.75">
      <c r="C4" s="49"/>
      <c r="D4" s="49"/>
    </row>
    <row r="5" spans="1:4" ht="12.75">
      <c r="A5" t="s">
        <v>337</v>
      </c>
      <c r="C5" s="49"/>
      <c r="D5" s="49"/>
    </row>
    <row r="6" spans="1:4" ht="12.75">
      <c r="A6" s="287" t="s">
        <v>345</v>
      </c>
      <c r="B6" s="286"/>
      <c r="C6" s="50"/>
      <c r="D6" s="49"/>
    </row>
    <row r="7" spans="3:4" ht="12.75">
      <c r="C7" s="49"/>
      <c r="D7" s="49"/>
    </row>
    <row r="8" spans="3:4" ht="12.75">
      <c r="C8" s="49"/>
      <c r="D8" s="49"/>
    </row>
    <row r="9" ht="12.75">
      <c r="A9" t="s">
        <v>338</v>
      </c>
    </row>
    <row r="10" spans="1:3" ht="12.75">
      <c r="A10" s="288" t="s">
        <v>346</v>
      </c>
      <c r="B10" s="286"/>
      <c r="C10" s="286"/>
    </row>
    <row r="11" ht="12.75">
      <c r="A11" s="46"/>
    </row>
    <row r="13" spans="1:4" ht="12.75">
      <c r="A13" s="6" t="s">
        <v>183</v>
      </c>
      <c r="B13" s="6"/>
      <c r="C13" s="49"/>
      <c r="D13" s="49"/>
    </row>
    <row r="14" spans="1:4" ht="12.75">
      <c r="A14" s="1" t="s">
        <v>33</v>
      </c>
      <c r="B14" s="1" t="s">
        <v>339</v>
      </c>
      <c r="C14" s="51"/>
      <c r="D14" s="51"/>
    </row>
    <row r="15" spans="1:4" ht="25.5">
      <c r="A15" s="47" t="s">
        <v>38</v>
      </c>
      <c r="B15" s="48" t="s">
        <v>340</v>
      </c>
      <c r="C15" s="52"/>
      <c r="D15" s="53"/>
    </row>
    <row r="16" spans="1:4" ht="12.75">
      <c r="A16" s="2" t="s">
        <v>34</v>
      </c>
      <c r="B16" s="2" t="s">
        <v>35</v>
      </c>
      <c r="C16" s="54"/>
      <c r="D16" s="54"/>
    </row>
    <row r="17" spans="1:4" ht="12.75">
      <c r="A17" s="3" t="s">
        <v>36</v>
      </c>
      <c r="B17" s="3" t="s">
        <v>37</v>
      </c>
      <c r="C17" s="55"/>
      <c r="D17" s="55"/>
    </row>
    <row r="18" spans="3:4" ht="12.75">
      <c r="C18" s="49"/>
      <c r="D18" s="49"/>
    </row>
    <row r="19" spans="1:4" ht="12.75">
      <c r="A19" t="s">
        <v>335</v>
      </c>
      <c r="C19" s="49"/>
      <c r="D19" s="49"/>
    </row>
    <row r="20" spans="1:4" ht="12.75">
      <c r="A20" s="246" t="s">
        <v>341</v>
      </c>
      <c r="B20" s="246"/>
      <c r="C20" s="49"/>
      <c r="D20" s="49"/>
    </row>
    <row r="21" spans="1:4" ht="54" customHeight="1">
      <c r="A21" s="290" t="s">
        <v>342</v>
      </c>
      <c r="B21" s="290"/>
      <c r="C21" s="49"/>
      <c r="D21" s="49"/>
    </row>
    <row r="22" spans="1:4" ht="69.75" customHeight="1">
      <c r="A22" s="290" t="s">
        <v>347</v>
      </c>
      <c r="B22" s="290"/>
      <c r="C22" s="49"/>
      <c r="D22" s="49"/>
    </row>
    <row r="23" spans="1:4" ht="12.75">
      <c r="A23" s="1" t="s">
        <v>178</v>
      </c>
      <c r="C23" s="51"/>
      <c r="D23" s="49"/>
    </row>
    <row r="24" spans="3:4" ht="12.75">
      <c r="C24" s="49"/>
      <c r="D24" s="49"/>
    </row>
    <row r="25" spans="1:4" ht="12.75">
      <c r="A25" s="5" t="s">
        <v>179</v>
      </c>
      <c r="B25" s="6"/>
      <c r="C25" s="51"/>
      <c r="D25" s="49"/>
    </row>
    <row r="26" spans="1:4" ht="38.25">
      <c r="A26" t="s">
        <v>100</v>
      </c>
      <c r="B26" s="4" t="s">
        <v>150</v>
      </c>
      <c r="C26" s="49"/>
      <c r="D26" s="56"/>
    </row>
    <row r="27" spans="1:4" ht="51">
      <c r="A27" t="s">
        <v>102</v>
      </c>
      <c r="B27" s="4" t="s">
        <v>161</v>
      </c>
      <c r="C27" s="49"/>
      <c r="D27" s="56"/>
    </row>
    <row r="28" spans="1:4" ht="38.25">
      <c r="A28" t="s">
        <v>159</v>
      </c>
      <c r="B28" s="4" t="s">
        <v>166</v>
      </c>
      <c r="C28" s="49"/>
      <c r="D28" s="56"/>
    </row>
    <row r="29" spans="3:4" ht="12.75">
      <c r="C29" s="49"/>
      <c r="D29" s="49"/>
    </row>
    <row r="30" spans="1:4" ht="12.75">
      <c r="A30" s="2" t="s">
        <v>165</v>
      </c>
      <c r="C30" s="54"/>
      <c r="D30" s="49"/>
    </row>
    <row r="31" spans="3:4" ht="12.75">
      <c r="C31" s="49"/>
      <c r="D31" s="49"/>
    </row>
    <row r="32" spans="3:4" ht="12.75">
      <c r="C32" s="49"/>
      <c r="D32" s="49"/>
    </row>
    <row r="33" spans="1:4" ht="12.75">
      <c r="A33" s="5" t="s">
        <v>149</v>
      </c>
      <c r="B33" s="6"/>
      <c r="C33" s="51"/>
      <c r="D33" s="49"/>
    </row>
    <row r="34" spans="1:4" ht="25.5">
      <c r="A34" t="s">
        <v>152</v>
      </c>
      <c r="B34" s="4" t="s">
        <v>162</v>
      </c>
      <c r="C34" s="49"/>
      <c r="D34" s="56"/>
    </row>
    <row r="35" spans="1:4" ht="38.25">
      <c r="A35" t="s">
        <v>151</v>
      </c>
      <c r="B35" s="4" t="s">
        <v>163</v>
      </c>
      <c r="C35" s="49"/>
      <c r="D35" s="56"/>
    </row>
    <row r="37" ht="13.5" thickBot="1">
      <c r="A37" s="11" t="s">
        <v>349</v>
      </c>
    </row>
    <row r="38" spans="1:3" ht="13.5" thickTop="1">
      <c r="A38" s="291">
        <v>41341</v>
      </c>
      <c r="B38" s="292" t="s">
        <v>350</v>
      </c>
      <c r="C38" s="292" t="s">
        <v>351</v>
      </c>
    </row>
  </sheetData>
  <sheetProtection/>
  <mergeCells count="2">
    <mergeCell ref="A21:B21"/>
    <mergeCell ref="A22:B22"/>
  </mergeCells>
  <hyperlinks>
    <hyperlink ref="A6" r:id="rId1" display="http://mlj-llc.com/documents/CVRDC/CVRDC_Tox_Template_Entry_Manual.pdf"/>
    <hyperlink ref="A10" r:id="rId2" display="http://mlj-llc.com/documents/CVRDC/CVRDC_Toxicity_Transformer_Entry_Manual.pdf"/>
    <hyperlink ref="A3" r:id="rId3" display="http://checker.cv.mpsl.mlml.calstate.edu/CVRDC/CVRDCUpload.php"/>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Sheet12">
    <tabColor indexed="45"/>
  </sheetPr>
  <dimension ref="A1:I42"/>
  <sheetViews>
    <sheetView zoomScale="85" zoomScaleNormal="85" zoomScalePageLayoutView="0" workbookViewId="0" topLeftCell="A1">
      <pane ySplit="1" topLeftCell="A2" activePane="bottomLeft" state="frozen"/>
      <selection pane="topLeft" activeCell="A1" sqref="A1"/>
      <selection pane="bottomLeft" activeCell="B28" sqref="B28"/>
    </sheetView>
  </sheetViews>
  <sheetFormatPr defaultColWidth="9.140625" defaultRowHeight="12.75"/>
  <cols>
    <col min="1" max="1" width="16.421875" style="42" bestFit="1" customWidth="1"/>
    <col min="2" max="2" width="8.140625" style="42" bestFit="1" customWidth="1"/>
    <col min="3" max="3" width="16.7109375" style="16" bestFit="1" customWidth="1"/>
    <col min="4" max="4" width="12.421875" style="42" bestFit="1" customWidth="1"/>
    <col min="5" max="5" width="8.140625" style="42" bestFit="1" customWidth="1"/>
    <col min="6" max="6" width="7.421875" style="42" bestFit="1" customWidth="1"/>
    <col min="7" max="7" width="3.8515625" style="42" bestFit="1" customWidth="1"/>
    <col min="8" max="8" width="8.140625" style="42" bestFit="1" customWidth="1"/>
    <col min="9" max="9" width="3.8515625" style="42" bestFit="1" customWidth="1"/>
    <col min="10" max="16384" width="9.140625" style="12" customWidth="1"/>
  </cols>
  <sheetData>
    <row r="1" spans="1:9" ht="135">
      <c r="A1" s="13" t="s">
        <v>40</v>
      </c>
      <c r="B1" s="13" t="s">
        <v>16</v>
      </c>
      <c r="C1" s="13" t="s">
        <v>132</v>
      </c>
      <c r="D1" s="30" t="s">
        <v>133</v>
      </c>
      <c r="E1" s="57" t="s">
        <v>134</v>
      </c>
      <c r="F1" s="57" t="s">
        <v>135</v>
      </c>
      <c r="G1" s="13" t="s">
        <v>17</v>
      </c>
      <c r="H1" s="13" t="s">
        <v>18</v>
      </c>
      <c r="I1" s="57" t="s">
        <v>136</v>
      </c>
    </row>
    <row r="2" spans="1:9" s="15" customFormat="1" ht="12.75">
      <c r="A2" s="71" t="s">
        <v>99</v>
      </c>
      <c r="B2" s="71" t="s">
        <v>41</v>
      </c>
      <c r="C2" s="14">
        <v>37685</v>
      </c>
      <c r="D2" s="42" t="s">
        <v>137</v>
      </c>
      <c r="G2" s="69" t="s">
        <v>138</v>
      </c>
      <c r="H2" s="71" t="s">
        <v>41</v>
      </c>
      <c r="I2" s="72"/>
    </row>
    <row r="3" spans="1:9" s="15" customFormat="1" ht="12.75">
      <c r="A3" s="71" t="s">
        <v>101</v>
      </c>
      <c r="B3" s="71" t="s">
        <v>41</v>
      </c>
      <c r="C3" s="14">
        <v>37687</v>
      </c>
      <c r="D3" s="42" t="s">
        <v>182</v>
      </c>
      <c r="E3" s="72" t="s">
        <v>246</v>
      </c>
      <c r="F3" s="69" t="s">
        <v>247</v>
      </c>
      <c r="G3" s="69" t="s">
        <v>138</v>
      </c>
      <c r="H3" s="71" t="s">
        <v>41</v>
      </c>
      <c r="I3" s="72"/>
    </row>
    <row r="4" spans="2:8" ht="12.75">
      <c r="B4" s="71"/>
      <c r="E4" s="69"/>
      <c r="F4" s="69"/>
      <c r="G4" s="69"/>
      <c r="H4" s="71"/>
    </row>
    <row r="5" spans="2:9" ht="12.75">
      <c r="B5" s="71"/>
      <c r="G5" s="69"/>
      <c r="H5" s="71"/>
      <c r="I5" s="73"/>
    </row>
    <row r="6" spans="2:8" ht="12.75">
      <c r="B6" s="71"/>
      <c r="G6" s="69"/>
      <c r="H6" s="71"/>
    </row>
    <row r="7" spans="2:8" ht="12.75">
      <c r="B7" s="71"/>
      <c r="G7" s="69"/>
      <c r="H7" s="71"/>
    </row>
    <row r="8" spans="2:8" ht="12.75">
      <c r="B8" s="71"/>
      <c r="G8" s="69"/>
      <c r="H8" s="71"/>
    </row>
    <row r="10" spans="2:8" ht="12.75">
      <c r="B10" s="23"/>
      <c r="H10" s="23"/>
    </row>
    <row r="11" spans="2:8" ht="12.75">
      <c r="B11" s="23"/>
      <c r="H11" s="23"/>
    </row>
    <row r="12" spans="2:8" ht="12.75">
      <c r="B12" s="23"/>
      <c r="H12" s="23"/>
    </row>
    <row r="13" spans="2:8" ht="12.75">
      <c r="B13" s="23"/>
      <c r="H13" s="23"/>
    </row>
    <row r="14" spans="2:8" ht="12.75">
      <c r="B14" s="23"/>
      <c r="H14" s="23"/>
    </row>
    <row r="15" spans="2:8" ht="12.75">
      <c r="B15" s="23"/>
      <c r="H15" s="23"/>
    </row>
    <row r="16" spans="2:8" ht="12.75">
      <c r="B16" s="23"/>
      <c r="H16" s="23"/>
    </row>
    <row r="17" spans="2:8" ht="12.75">
      <c r="B17" s="23"/>
      <c r="H17" s="23"/>
    </row>
    <row r="18" spans="2:8" ht="12.75">
      <c r="B18" s="23"/>
      <c r="C18" s="14"/>
      <c r="H18" s="23"/>
    </row>
    <row r="19" spans="2:8" ht="12.75">
      <c r="B19" s="23"/>
      <c r="H19" s="23"/>
    </row>
    <row r="20" spans="2:8" ht="12.75">
      <c r="B20" s="23"/>
      <c r="H20" s="23"/>
    </row>
    <row r="21" spans="2:8" ht="12.75">
      <c r="B21" s="23"/>
      <c r="C21" s="14"/>
      <c r="H21" s="23"/>
    </row>
    <row r="22" spans="2:8" ht="12.75">
      <c r="B22" s="23"/>
      <c r="C22" s="14"/>
      <c r="H22" s="23"/>
    </row>
    <row r="23" spans="2:8" ht="12.75">
      <c r="B23" s="23"/>
      <c r="C23" s="14"/>
      <c r="H23" s="23"/>
    </row>
    <row r="24" spans="2:8" ht="12.75">
      <c r="B24" s="23"/>
      <c r="C24" s="14"/>
      <c r="H24" s="23"/>
    </row>
    <row r="25" spans="2:8" ht="12.75">
      <c r="B25" s="23"/>
      <c r="C25" s="14"/>
      <c r="H25" s="23"/>
    </row>
    <row r="26" spans="2:8" ht="12.75">
      <c r="B26" s="23"/>
      <c r="C26" s="14"/>
      <c r="H26" s="23"/>
    </row>
    <row r="27" spans="2:8" ht="12.75">
      <c r="B27" s="23"/>
      <c r="H27" s="23"/>
    </row>
    <row r="28" spans="2:8" ht="12.75">
      <c r="B28" s="23"/>
      <c r="H28" s="23"/>
    </row>
    <row r="29" spans="2:8" ht="12.75">
      <c r="B29" s="23"/>
      <c r="H29" s="23"/>
    </row>
    <row r="30" spans="2:8" ht="12.75">
      <c r="B30" s="23"/>
      <c r="H30" s="23"/>
    </row>
    <row r="31" spans="2:8" ht="12.75">
      <c r="B31" s="23"/>
      <c r="H31" s="23"/>
    </row>
    <row r="32" spans="2:8" ht="12.75">
      <c r="B32" s="23"/>
      <c r="H32" s="23"/>
    </row>
    <row r="33" spans="2:8" ht="12.75">
      <c r="B33" s="23"/>
      <c r="H33" s="23"/>
    </row>
    <row r="34" spans="2:8" ht="12.75">
      <c r="B34" s="23"/>
      <c r="H34" s="23"/>
    </row>
    <row r="35" spans="2:8" ht="12.75">
      <c r="B35" s="23"/>
      <c r="H35" s="23"/>
    </row>
    <row r="36" spans="2:8" ht="12.75">
      <c r="B36" s="23"/>
      <c r="H36" s="23"/>
    </row>
    <row r="37" spans="2:8" ht="12.75">
      <c r="B37" s="23"/>
      <c r="H37" s="23"/>
    </row>
    <row r="38" spans="2:8" ht="12.75">
      <c r="B38" s="23"/>
      <c r="H38" s="23"/>
    </row>
    <row r="39" spans="2:8" ht="12.75">
      <c r="B39" s="23"/>
      <c r="H39" s="23"/>
    </row>
    <row r="40" spans="2:8" ht="12.75">
      <c r="B40" s="23"/>
      <c r="H40" s="23"/>
    </row>
    <row r="41" spans="2:8" ht="12.75">
      <c r="B41" s="23"/>
      <c r="H41" s="23"/>
    </row>
    <row r="42" spans="2:8" ht="12.75">
      <c r="B42" s="23"/>
      <c r="H42" s="23"/>
    </row>
  </sheetData>
  <sheetProtection/>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8">
    <tabColor indexed="44"/>
    <pageSetUpPr fitToPage="1"/>
  </sheetPr>
  <dimension ref="A1:CK28"/>
  <sheetViews>
    <sheetView zoomScale="85" zoomScaleNormal="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L35" sqref="BL35"/>
    </sheetView>
  </sheetViews>
  <sheetFormatPr defaultColWidth="9.140625" defaultRowHeight="12.75"/>
  <cols>
    <col min="1" max="1" width="4.57421875" style="121" bestFit="1" customWidth="1"/>
    <col min="2" max="2" width="11.140625" style="121" bestFit="1" customWidth="1"/>
    <col min="3" max="3" width="4.28125" style="121" bestFit="1" customWidth="1"/>
    <col min="4" max="4" width="21.140625" style="121" bestFit="1" customWidth="1"/>
    <col min="5" max="5" width="13.140625" style="121" bestFit="1" customWidth="1"/>
    <col min="6" max="6" width="11.421875" style="129" bestFit="1" customWidth="1"/>
    <col min="7" max="7" width="5.7109375" style="128" bestFit="1" customWidth="1"/>
    <col min="8" max="8" width="13.140625" style="126" bestFit="1" customWidth="1"/>
    <col min="9" max="9" width="6.28125" style="126" bestFit="1" customWidth="1"/>
    <col min="10" max="10" width="3.8515625" style="126" bestFit="1" customWidth="1"/>
    <col min="11" max="11" width="4.140625" style="126" bestFit="1" customWidth="1"/>
    <col min="12" max="12" width="3.8515625" style="126" bestFit="1" customWidth="1"/>
    <col min="13" max="13" width="13.140625" style="126" bestFit="1" customWidth="1"/>
    <col min="14" max="14" width="10.57421875" style="126" bestFit="1" customWidth="1"/>
    <col min="15" max="16" width="3.8515625" style="126" bestFit="1" customWidth="1"/>
    <col min="17" max="17" width="11.7109375" style="126" bestFit="1" customWidth="1"/>
    <col min="18" max="18" width="18.00390625" style="126" bestFit="1" customWidth="1"/>
    <col min="19" max="19" width="6.7109375" style="126" bestFit="1" customWidth="1"/>
    <col min="20" max="20" width="17.00390625" style="126" bestFit="1" customWidth="1"/>
    <col min="21" max="21" width="16.421875" style="126" bestFit="1" customWidth="1"/>
    <col min="22" max="22" width="3.8515625" style="126" bestFit="1" customWidth="1"/>
    <col min="23" max="23" width="5.28125" style="126" bestFit="1" customWidth="1"/>
    <col min="24" max="24" width="3.8515625" style="123" bestFit="1" customWidth="1"/>
    <col min="25" max="25" width="5.28125" style="121" bestFit="1" customWidth="1"/>
    <col min="26" max="26" width="4.140625" style="123" bestFit="1" customWidth="1"/>
    <col min="27" max="33" width="3.8515625" style="126" bestFit="1" customWidth="1"/>
    <col min="34" max="35" width="3.8515625" style="127" bestFit="1" customWidth="1"/>
    <col min="36" max="40" width="3.8515625" style="126" bestFit="1" customWidth="1"/>
    <col min="41" max="41" width="5.8515625" style="126" bestFit="1" customWidth="1"/>
    <col min="42" max="48" width="3.8515625" style="126" bestFit="1" customWidth="1"/>
    <col min="49" max="53" width="4.140625" style="123" bestFit="1" customWidth="1"/>
    <col min="54" max="54" width="5.7109375" style="125" bestFit="1" customWidth="1"/>
    <col min="55" max="55" width="16.421875" style="123" bestFit="1" customWidth="1"/>
    <col min="56" max="56" width="12.57421875" style="123" bestFit="1" customWidth="1"/>
    <col min="57" max="57" width="4.140625" style="123" bestFit="1" customWidth="1"/>
    <col min="58" max="58" width="4.7109375" style="123" bestFit="1" customWidth="1"/>
    <col min="59" max="59" width="4.140625" style="123" bestFit="1" customWidth="1"/>
    <col min="60" max="60" width="5.7109375" style="125" bestFit="1" customWidth="1"/>
    <col min="61" max="61" width="7.00390625" style="124" bestFit="1" customWidth="1"/>
    <col min="62" max="62" width="4.7109375" style="122" bestFit="1" customWidth="1"/>
    <col min="63" max="63" width="3.8515625" style="123" bestFit="1" customWidth="1"/>
    <col min="64" max="71" width="19.00390625" style="125" bestFit="1" customWidth="1"/>
    <col min="72" max="72" width="19.00390625" style="123" bestFit="1" customWidth="1"/>
    <col min="73" max="75" width="19.00390625" style="123" customWidth="1"/>
    <col min="76" max="76" width="19.00390625" style="122" bestFit="1" customWidth="1"/>
    <col min="77" max="77" width="19.00390625" style="123" bestFit="1" customWidth="1"/>
    <col min="78" max="78" width="19.00390625" style="123" customWidth="1"/>
    <col min="79" max="79" width="19.00390625" style="123" bestFit="1" customWidth="1"/>
    <col min="80" max="80" width="19.00390625" style="123" customWidth="1"/>
    <col min="81" max="82" width="19.00390625" style="122" bestFit="1" customWidth="1"/>
    <col min="83" max="84" width="19.00390625" style="122" customWidth="1"/>
    <col min="85" max="85" width="16.421875" style="121" bestFit="1" customWidth="1"/>
    <col min="86" max="16384" width="9.140625" style="121" customWidth="1"/>
  </cols>
  <sheetData>
    <row r="1" spans="1:85" s="126" customFormat="1" ht="12.75">
      <c r="A1" s="72"/>
      <c r="B1" s="72"/>
      <c r="C1" s="67"/>
      <c r="D1" s="78"/>
      <c r="E1" s="130"/>
      <c r="F1" s="72"/>
      <c r="G1" s="23"/>
      <c r="H1" s="79"/>
      <c r="I1" s="72"/>
      <c r="J1" s="23"/>
      <c r="K1" s="23"/>
      <c r="L1" s="23"/>
      <c r="M1" s="72"/>
      <c r="N1" s="23"/>
      <c r="O1" s="72"/>
      <c r="P1" s="72"/>
      <c r="Q1" s="72"/>
      <c r="R1" s="127"/>
      <c r="S1" s="23"/>
      <c r="T1" s="72"/>
      <c r="U1" s="72"/>
      <c r="V1" s="75"/>
      <c r="W1" s="75"/>
      <c r="X1" s="75"/>
      <c r="Y1" s="75"/>
      <c r="Z1" s="72"/>
      <c r="AA1" s="72"/>
      <c r="AB1" s="72"/>
      <c r="AC1" s="72"/>
      <c r="AD1" s="72"/>
      <c r="AE1" s="72"/>
      <c r="AF1" s="23"/>
      <c r="AG1" s="72"/>
      <c r="AH1" s="72"/>
      <c r="AI1" s="72"/>
      <c r="AJ1" s="72"/>
      <c r="AK1" s="72"/>
      <c r="AL1" s="72"/>
      <c r="AM1" s="72"/>
      <c r="AN1" s="72"/>
      <c r="AO1" s="75"/>
      <c r="AP1" s="23"/>
      <c r="AQ1" s="23"/>
      <c r="AR1" s="80"/>
      <c r="AS1" s="72"/>
      <c r="AT1" s="75"/>
      <c r="BA1" s="81"/>
      <c r="BB1" s="81"/>
      <c r="BC1" s="134" t="s">
        <v>48</v>
      </c>
      <c r="BD1" s="126" t="s">
        <v>1</v>
      </c>
      <c r="BG1" s="81"/>
      <c r="BH1" s="81"/>
      <c r="BI1" s="81"/>
      <c r="BJ1" s="81"/>
      <c r="BK1" s="81"/>
      <c r="BL1" s="83" t="s">
        <v>181</v>
      </c>
      <c r="BM1" s="83" t="s">
        <v>181</v>
      </c>
      <c r="BN1" s="83" t="s">
        <v>181</v>
      </c>
      <c r="BO1" s="83" t="s">
        <v>181</v>
      </c>
      <c r="BP1" s="83" t="s">
        <v>181</v>
      </c>
      <c r="BQ1" s="83" t="s">
        <v>181</v>
      </c>
      <c r="BR1" s="83" t="s">
        <v>181</v>
      </c>
      <c r="BS1" s="83" t="s">
        <v>181</v>
      </c>
      <c r="BT1" s="83" t="s">
        <v>181</v>
      </c>
      <c r="BU1" s="83" t="s">
        <v>181</v>
      </c>
      <c r="BV1" s="83" t="s">
        <v>181</v>
      </c>
      <c r="BW1" s="83" t="s">
        <v>181</v>
      </c>
      <c r="BX1" s="83" t="s">
        <v>181</v>
      </c>
      <c r="BY1" s="83" t="s">
        <v>181</v>
      </c>
      <c r="BZ1" s="83" t="s">
        <v>181</v>
      </c>
      <c r="CA1" s="83" t="s">
        <v>181</v>
      </c>
      <c r="CB1" s="83" t="s">
        <v>181</v>
      </c>
      <c r="CC1" s="83" t="s">
        <v>181</v>
      </c>
      <c r="CD1" s="83" t="s">
        <v>181</v>
      </c>
      <c r="CE1" s="83" t="s">
        <v>181</v>
      </c>
      <c r="CF1" s="83" t="s">
        <v>181</v>
      </c>
      <c r="CG1" s="134" t="s">
        <v>48</v>
      </c>
    </row>
    <row r="2" spans="1:85" s="126" customFormat="1" ht="12.75">
      <c r="A2" s="127"/>
      <c r="B2" s="70"/>
      <c r="C2" s="70"/>
      <c r="D2" s="127"/>
      <c r="E2" s="70"/>
      <c r="F2" s="127"/>
      <c r="G2" s="127"/>
      <c r="H2" s="68"/>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BA2" s="81"/>
      <c r="BB2" s="81"/>
      <c r="BC2" s="134" t="s">
        <v>10</v>
      </c>
      <c r="BD2" s="42" t="s">
        <v>140</v>
      </c>
      <c r="BG2" s="81"/>
      <c r="BH2" s="81"/>
      <c r="BI2" s="81"/>
      <c r="BJ2" s="81"/>
      <c r="BK2" s="81"/>
      <c r="BL2" s="42" t="s">
        <v>143</v>
      </c>
      <c r="BM2" s="42" t="s">
        <v>143</v>
      </c>
      <c r="BN2" s="42" t="s">
        <v>143</v>
      </c>
      <c r="BO2" s="42" t="s">
        <v>143</v>
      </c>
      <c r="BP2" s="42" t="s">
        <v>75</v>
      </c>
      <c r="BQ2" s="42" t="s">
        <v>75</v>
      </c>
      <c r="BR2" s="42" t="s">
        <v>75</v>
      </c>
      <c r="BS2" s="42" t="s">
        <v>75</v>
      </c>
      <c r="BT2" s="42" t="s">
        <v>190</v>
      </c>
      <c r="BU2" s="42" t="s">
        <v>190</v>
      </c>
      <c r="BV2" s="42" t="s">
        <v>190</v>
      </c>
      <c r="BW2" s="42" t="s">
        <v>190</v>
      </c>
      <c r="BX2" s="72" t="s">
        <v>145</v>
      </c>
      <c r="BY2" s="42" t="s">
        <v>146</v>
      </c>
      <c r="BZ2" s="42" t="s">
        <v>146</v>
      </c>
      <c r="CA2" s="42" t="s">
        <v>147</v>
      </c>
      <c r="CB2" s="42" t="s">
        <v>147</v>
      </c>
      <c r="CC2" s="42" t="s">
        <v>168</v>
      </c>
      <c r="CD2" s="42" t="s">
        <v>168</v>
      </c>
      <c r="CE2" s="42" t="s">
        <v>168</v>
      </c>
      <c r="CF2" s="42" t="s">
        <v>168</v>
      </c>
      <c r="CG2" s="134" t="s">
        <v>10</v>
      </c>
    </row>
    <row r="3" spans="34:85" s="126" customFormat="1" ht="12.75">
      <c r="AH3" s="127"/>
      <c r="AI3" s="127"/>
      <c r="AJ3" s="127"/>
      <c r="AK3" s="127"/>
      <c r="BA3" s="81"/>
      <c r="BB3" s="81"/>
      <c r="BC3" s="134" t="s">
        <v>11</v>
      </c>
      <c r="BD3" s="126" t="s">
        <v>1</v>
      </c>
      <c r="BG3" s="81"/>
      <c r="BH3" s="81"/>
      <c r="BI3" s="81"/>
      <c r="BJ3" s="81"/>
      <c r="BK3" s="81"/>
      <c r="BL3" s="126" t="s">
        <v>1</v>
      </c>
      <c r="BM3" s="126" t="s">
        <v>1</v>
      </c>
      <c r="BN3" s="126" t="s">
        <v>1</v>
      </c>
      <c r="BO3" s="126" t="s">
        <v>1</v>
      </c>
      <c r="BP3" s="126" t="s">
        <v>1</v>
      </c>
      <c r="BQ3" s="126" t="s">
        <v>1</v>
      </c>
      <c r="BR3" s="126" t="s">
        <v>1</v>
      </c>
      <c r="BS3" s="126" t="s">
        <v>1</v>
      </c>
      <c r="BT3" s="126" t="s">
        <v>1</v>
      </c>
      <c r="BU3" s="126" t="s">
        <v>1</v>
      </c>
      <c r="BV3" s="126" t="s">
        <v>1</v>
      </c>
      <c r="BW3" s="126" t="s">
        <v>1</v>
      </c>
      <c r="BX3" s="126" t="s">
        <v>39</v>
      </c>
      <c r="BY3" s="126" t="s">
        <v>1</v>
      </c>
      <c r="BZ3" s="126" t="s">
        <v>1</v>
      </c>
      <c r="CA3" s="126" t="s">
        <v>1</v>
      </c>
      <c r="CB3" s="126" t="s">
        <v>1</v>
      </c>
      <c r="CC3" s="126" t="s">
        <v>1</v>
      </c>
      <c r="CD3" s="126" t="s">
        <v>1</v>
      </c>
      <c r="CE3" s="126" t="s">
        <v>1</v>
      </c>
      <c r="CF3" s="126" t="s">
        <v>1</v>
      </c>
      <c r="CG3" s="134" t="s">
        <v>11</v>
      </c>
    </row>
    <row r="4" spans="1:89" s="126" customFormat="1" ht="12.7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127"/>
      <c r="AJ4" s="127"/>
      <c r="AK4" s="127"/>
      <c r="AL4" s="84"/>
      <c r="AM4" s="84"/>
      <c r="AN4" s="84"/>
      <c r="AO4" s="127"/>
      <c r="AP4" s="127"/>
      <c r="AQ4" s="127"/>
      <c r="AR4" s="127"/>
      <c r="AS4" s="127"/>
      <c r="AT4" s="127"/>
      <c r="AU4" s="127"/>
      <c r="AV4" s="127"/>
      <c r="AW4" s="127"/>
      <c r="AX4" s="127"/>
      <c r="AY4" s="127"/>
      <c r="AZ4" s="127"/>
      <c r="BA4" s="81"/>
      <c r="BB4" s="81"/>
      <c r="BC4" s="134" t="s">
        <v>49</v>
      </c>
      <c r="BD4" s="42" t="s">
        <v>180</v>
      </c>
      <c r="BE4" s="127"/>
      <c r="BF4" s="127"/>
      <c r="BG4" s="81"/>
      <c r="BH4" s="81"/>
      <c r="BI4" s="81"/>
      <c r="BJ4" s="81"/>
      <c r="BK4" s="81"/>
      <c r="BL4" s="42" t="s">
        <v>144</v>
      </c>
      <c r="BM4" s="42" t="s">
        <v>144</v>
      </c>
      <c r="BN4" s="42" t="s">
        <v>144</v>
      </c>
      <c r="BO4" s="42" t="s">
        <v>144</v>
      </c>
      <c r="BP4" s="42" t="s">
        <v>144</v>
      </c>
      <c r="BQ4" s="42" t="s">
        <v>144</v>
      </c>
      <c r="BR4" s="42" t="s">
        <v>144</v>
      </c>
      <c r="BS4" s="42" t="s">
        <v>144</v>
      </c>
      <c r="BT4" s="42" t="s">
        <v>144</v>
      </c>
      <c r="BU4" s="42" t="s">
        <v>144</v>
      </c>
      <c r="BV4" s="42" t="s">
        <v>144</v>
      </c>
      <c r="BW4" s="42" t="s">
        <v>144</v>
      </c>
      <c r="BX4" s="42" t="s">
        <v>144</v>
      </c>
      <c r="BY4" s="42" t="s">
        <v>144</v>
      </c>
      <c r="BZ4" s="42" t="s">
        <v>144</v>
      </c>
      <c r="CA4" s="42" t="s">
        <v>144</v>
      </c>
      <c r="CB4" s="42" t="s">
        <v>144</v>
      </c>
      <c r="CC4" s="42" t="s">
        <v>144</v>
      </c>
      <c r="CD4" s="42" t="s">
        <v>144</v>
      </c>
      <c r="CE4" s="42" t="s">
        <v>144</v>
      </c>
      <c r="CF4" s="42" t="s">
        <v>144</v>
      </c>
      <c r="CG4" s="134" t="s">
        <v>49</v>
      </c>
      <c r="CH4" s="84"/>
      <c r="CI4" s="84"/>
      <c r="CJ4" s="84"/>
      <c r="CK4" s="84"/>
    </row>
    <row r="5" spans="34:85" s="126" customFormat="1" ht="12.75">
      <c r="AH5" s="127"/>
      <c r="AI5" s="127"/>
      <c r="AJ5" s="127"/>
      <c r="AK5" s="127"/>
      <c r="AO5" s="127"/>
      <c r="AP5" s="127"/>
      <c r="AQ5" s="127"/>
      <c r="AR5" s="42"/>
      <c r="BA5" s="81"/>
      <c r="BB5" s="81"/>
      <c r="BC5" s="134" t="s">
        <v>50</v>
      </c>
      <c r="BD5" s="23" t="s">
        <v>187</v>
      </c>
      <c r="BE5" s="134"/>
      <c r="BF5" s="134"/>
      <c r="BG5" s="81"/>
      <c r="BH5" s="81"/>
      <c r="BI5" s="81"/>
      <c r="BJ5" s="81"/>
      <c r="BK5" s="81"/>
      <c r="BL5" s="127" t="s">
        <v>78</v>
      </c>
      <c r="BM5" s="127" t="s">
        <v>79</v>
      </c>
      <c r="BN5" s="127" t="s">
        <v>73</v>
      </c>
      <c r="BO5" s="127" t="s">
        <v>74</v>
      </c>
      <c r="BP5" s="127" t="s">
        <v>76</v>
      </c>
      <c r="BQ5" s="127" t="s">
        <v>79</v>
      </c>
      <c r="BR5" s="127" t="s">
        <v>73</v>
      </c>
      <c r="BS5" s="127" t="s">
        <v>74</v>
      </c>
      <c r="BT5" s="127" t="s">
        <v>78</v>
      </c>
      <c r="BU5" s="127" t="s">
        <v>79</v>
      </c>
      <c r="BV5" s="127" t="s">
        <v>73</v>
      </c>
      <c r="BW5" s="127" t="s">
        <v>74</v>
      </c>
      <c r="BX5" s="127" t="s">
        <v>78</v>
      </c>
      <c r="BY5" s="127" t="s">
        <v>78</v>
      </c>
      <c r="BZ5" s="127" t="s">
        <v>79</v>
      </c>
      <c r="CA5" s="127" t="s">
        <v>78</v>
      </c>
      <c r="CB5" s="127" t="s">
        <v>79</v>
      </c>
      <c r="CC5" s="127" t="s">
        <v>78</v>
      </c>
      <c r="CD5" s="127" t="s">
        <v>79</v>
      </c>
      <c r="CE5" s="127" t="s">
        <v>73</v>
      </c>
      <c r="CF5" s="127" t="s">
        <v>74</v>
      </c>
      <c r="CG5" s="134" t="s">
        <v>50</v>
      </c>
    </row>
    <row r="6" spans="1:85" s="126" customFormat="1" ht="12.75">
      <c r="A6" s="86"/>
      <c r="B6" s="87"/>
      <c r="C6" s="137"/>
      <c r="D6" s="137"/>
      <c r="E6" s="138"/>
      <c r="F6" s="138"/>
      <c r="G6" s="138"/>
      <c r="H6" s="137"/>
      <c r="I6" s="137"/>
      <c r="J6" s="137"/>
      <c r="K6" s="138"/>
      <c r="L6" s="137"/>
      <c r="M6" s="137"/>
      <c r="N6" s="137"/>
      <c r="O6" s="136"/>
      <c r="P6" s="135"/>
      <c r="Q6" s="91"/>
      <c r="R6" s="92"/>
      <c r="S6" s="92"/>
      <c r="T6" s="91"/>
      <c r="U6" s="92"/>
      <c r="V6" s="86"/>
      <c r="W6" s="91"/>
      <c r="X6" s="92"/>
      <c r="Y6" s="91"/>
      <c r="Z6" s="92"/>
      <c r="AA6" s="130"/>
      <c r="AB6" s="93"/>
      <c r="AC6" s="93"/>
      <c r="AD6" s="93"/>
      <c r="AE6" s="93"/>
      <c r="AF6" s="93"/>
      <c r="AG6" s="93"/>
      <c r="AH6" s="130"/>
      <c r="AI6" s="130"/>
      <c r="AJ6" s="130"/>
      <c r="AK6" s="130"/>
      <c r="AL6" s="130"/>
      <c r="AM6" s="23"/>
      <c r="AN6" s="130"/>
      <c r="AO6" s="94"/>
      <c r="AP6" s="140"/>
      <c r="AQ6" s="140"/>
      <c r="AR6" s="140"/>
      <c r="AS6" s="94"/>
      <c r="AT6" s="94"/>
      <c r="AU6" s="94"/>
      <c r="AV6" s="96"/>
      <c r="AW6" s="96"/>
      <c r="AX6" s="96"/>
      <c r="AY6" s="96"/>
      <c r="AZ6" s="96"/>
      <c r="BA6" s="81"/>
      <c r="BB6" s="81"/>
      <c r="BC6" s="134" t="s">
        <v>80</v>
      </c>
      <c r="BD6" s="23" t="s">
        <v>32</v>
      </c>
      <c r="BE6" s="23"/>
      <c r="BF6" s="23"/>
      <c r="BG6" s="81"/>
      <c r="BH6" s="81"/>
      <c r="BI6" s="81"/>
      <c r="BJ6" s="81"/>
      <c r="BK6" s="81"/>
      <c r="BL6" s="25" t="s">
        <v>66</v>
      </c>
      <c r="BM6" s="25" t="s">
        <v>66</v>
      </c>
      <c r="BN6" s="25" t="s">
        <v>66</v>
      </c>
      <c r="BO6" s="25" t="s">
        <v>66</v>
      </c>
      <c r="BP6" s="23" t="s">
        <v>77</v>
      </c>
      <c r="BQ6" s="23" t="s">
        <v>77</v>
      </c>
      <c r="BR6" s="23" t="s">
        <v>77</v>
      </c>
      <c r="BS6" s="139" t="s">
        <v>77</v>
      </c>
      <c r="BT6" s="141" t="s">
        <v>330</v>
      </c>
      <c r="BU6" s="141" t="s">
        <v>330</v>
      </c>
      <c r="BV6" s="141" t="s">
        <v>330</v>
      </c>
      <c r="BW6" s="141" t="s">
        <v>330</v>
      </c>
      <c r="BX6" s="25" t="s">
        <v>66</v>
      </c>
      <c r="BY6" s="25" t="s">
        <v>66</v>
      </c>
      <c r="BZ6" s="25" t="s">
        <v>66</v>
      </c>
      <c r="CA6" s="25" t="s">
        <v>66</v>
      </c>
      <c r="CB6" s="25" t="s">
        <v>66</v>
      </c>
      <c r="CC6" s="245" t="s">
        <v>331</v>
      </c>
      <c r="CD6" s="245" t="s">
        <v>331</v>
      </c>
      <c r="CE6" s="245" t="s">
        <v>331</v>
      </c>
      <c r="CF6" s="245" t="s">
        <v>331</v>
      </c>
      <c r="CG6" s="134" t="s">
        <v>80</v>
      </c>
    </row>
    <row r="7" spans="1:85" s="126" customFormat="1" ht="12.75">
      <c r="A7" s="86"/>
      <c r="B7" s="87"/>
      <c r="C7" s="137"/>
      <c r="D7" s="137"/>
      <c r="E7" s="138"/>
      <c r="F7" s="138"/>
      <c r="G7" s="138"/>
      <c r="H7" s="137"/>
      <c r="I7" s="137"/>
      <c r="J7" s="137"/>
      <c r="K7" s="138"/>
      <c r="L7" s="137"/>
      <c r="M7" s="137"/>
      <c r="N7" s="137"/>
      <c r="O7" s="136"/>
      <c r="P7" s="135"/>
      <c r="Q7" s="91"/>
      <c r="R7" s="92"/>
      <c r="S7" s="92"/>
      <c r="T7" s="91"/>
      <c r="U7" s="92"/>
      <c r="V7" s="86"/>
      <c r="W7" s="91"/>
      <c r="X7" s="92"/>
      <c r="Y7" s="91"/>
      <c r="Z7" s="92"/>
      <c r="AA7" s="93"/>
      <c r="AB7" s="93"/>
      <c r="AC7" s="93"/>
      <c r="AD7" s="93"/>
      <c r="AE7" s="93"/>
      <c r="AF7" s="93"/>
      <c r="AG7" s="93"/>
      <c r="AH7" s="98"/>
      <c r="AI7" s="99"/>
      <c r="AJ7" s="99"/>
      <c r="AK7" s="99"/>
      <c r="AL7" s="100"/>
      <c r="AM7" s="100"/>
      <c r="AN7" s="100"/>
      <c r="AO7" s="91"/>
      <c r="AP7" s="93"/>
      <c r="AQ7" s="98"/>
      <c r="AR7" s="101"/>
      <c r="AS7" s="100"/>
      <c r="AT7" s="100"/>
      <c r="AU7" s="100"/>
      <c r="AV7" s="96"/>
      <c r="AW7" s="96"/>
      <c r="AX7" s="96"/>
      <c r="AY7" s="96"/>
      <c r="AZ7" s="96"/>
      <c r="BA7" s="81"/>
      <c r="BB7" s="81"/>
      <c r="BC7" s="134" t="s">
        <v>58</v>
      </c>
      <c r="BD7" s="23">
        <v>20</v>
      </c>
      <c r="BE7" s="23"/>
      <c r="BF7" s="23"/>
      <c r="BG7" s="81"/>
      <c r="BH7" s="81"/>
      <c r="BI7" s="81"/>
      <c r="BJ7" s="81"/>
      <c r="BK7" s="81"/>
      <c r="BL7" s="23" t="s">
        <v>67</v>
      </c>
      <c r="BM7" s="23" t="s">
        <v>67</v>
      </c>
      <c r="BN7" s="23" t="s">
        <v>67</v>
      </c>
      <c r="BO7" s="23" t="s">
        <v>67</v>
      </c>
      <c r="BP7" s="23" t="s">
        <v>67</v>
      </c>
      <c r="BQ7" s="23" t="s">
        <v>67</v>
      </c>
      <c r="BR7" s="23" t="s">
        <v>67</v>
      </c>
      <c r="BS7" s="23" t="s">
        <v>67</v>
      </c>
      <c r="BT7" s="23" t="s">
        <v>67</v>
      </c>
      <c r="BU7" s="23" t="s">
        <v>67</v>
      </c>
      <c r="BV7" s="23" t="s">
        <v>67</v>
      </c>
      <c r="BW7" s="23" t="s">
        <v>67</v>
      </c>
      <c r="BX7" s="23" t="s">
        <v>67</v>
      </c>
      <c r="BY7" s="23" t="s">
        <v>67</v>
      </c>
      <c r="BZ7" s="23" t="s">
        <v>67</v>
      </c>
      <c r="CA7" s="23" t="s">
        <v>67</v>
      </c>
      <c r="CB7" s="23" t="s">
        <v>67</v>
      </c>
      <c r="CC7" s="23" t="s">
        <v>67</v>
      </c>
      <c r="CD7" s="23" t="s">
        <v>67</v>
      </c>
      <c r="CE7" s="23" t="s">
        <v>67</v>
      </c>
      <c r="CF7" s="23" t="s">
        <v>67</v>
      </c>
      <c r="CG7" s="134" t="s">
        <v>58</v>
      </c>
    </row>
    <row r="8" spans="1:89" s="126" customFormat="1" ht="138" thickBot="1">
      <c r="A8" s="102" t="s">
        <v>0</v>
      </c>
      <c r="B8" s="103" t="s">
        <v>2</v>
      </c>
      <c r="C8" s="133" t="s">
        <v>19</v>
      </c>
      <c r="D8" s="133" t="s">
        <v>20</v>
      </c>
      <c r="E8" s="133" t="s">
        <v>21</v>
      </c>
      <c r="F8" s="133" t="s">
        <v>3</v>
      </c>
      <c r="G8" s="133" t="s">
        <v>22</v>
      </c>
      <c r="H8" s="133" t="s">
        <v>23</v>
      </c>
      <c r="I8" s="133" t="s">
        <v>4</v>
      </c>
      <c r="J8" s="133" t="s">
        <v>24</v>
      </c>
      <c r="K8" s="133" t="s">
        <v>25</v>
      </c>
      <c r="L8" s="133" t="s">
        <v>26</v>
      </c>
      <c r="M8" s="133" t="s">
        <v>27</v>
      </c>
      <c r="N8" s="133" t="s">
        <v>5</v>
      </c>
      <c r="O8" s="132" t="s">
        <v>28</v>
      </c>
      <c r="P8" s="132" t="s">
        <v>6</v>
      </c>
      <c r="Q8" s="104" t="s">
        <v>8</v>
      </c>
      <c r="R8" s="104" t="s">
        <v>9</v>
      </c>
      <c r="S8" s="104" t="s">
        <v>42</v>
      </c>
      <c r="T8" s="104" t="s">
        <v>153</v>
      </c>
      <c r="U8" s="104" t="s">
        <v>40</v>
      </c>
      <c r="V8" s="102" t="s">
        <v>43</v>
      </c>
      <c r="W8" s="104" t="s">
        <v>44</v>
      </c>
      <c r="X8" s="104" t="s">
        <v>45</v>
      </c>
      <c r="Y8" s="104" t="s">
        <v>46</v>
      </c>
      <c r="Z8" s="104" t="s">
        <v>47</v>
      </c>
      <c r="AA8" s="13" t="s">
        <v>7</v>
      </c>
      <c r="AB8" s="13" t="s">
        <v>48</v>
      </c>
      <c r="AC8" s="13" t="s">
        <v>10</v>
      </c>
      <c r="AD8" s="13" t="s">
        <v>11</v>
      </c>
      <c r="AE8" s="13" t="s">
        <v>49</v>
      </c>
      <c r="AF8" s="13" t="s">
        <v>50</v>
      </c>
      <c r="AG8" s="13" t="s">
        <v>51</v>
      </c>
      <c r="AH8" s="105" t="s">
        <v>12</v>
      </c>
      <c r="AI8" s="106" t="s">
        <v>13</v>
      </c>
      <c r="AJ8" s="106" t="s">
        <v>142</v>
      </c>
      <c r="AK8" s="106" t="s">
        <v>72</v>
      </c>
      <c r="AL8" s="105" t="s">
        <v>52</v>
      </c>
      <c r="AM8" s="105" t="s">
        <v>53</v>
      </c>
      <c r="AN8" s="105" t="s">
        <v>54</v>
      </c>
      <c r="AO8" s="104" t="s">
        <v>55</v>
      </c>
      <c r="AP8" s="13" t="s">
        <v>56</v>
      </c>
      <c r="AQ8" s="105" t="s">
        <v>57</v>
      </c>
      <c r="AR8" s="13" t="s">
        <v>58</v>
      </c>
      <c r="AS8" s="105" t="s">
        <v>59</v>
      </c>
      <c r="AT8" s="105" t="s">
        <v>60</v>
      </c>
      <c r="AU8" s="105" t="s">
        <v>154</v>
      </c>
      <c r="AV8" s="106" t="s">
        <v>61</v>
      </c>
      <c r="AW8" s="107" t="s">
        <v>81</v>
      </c>
      <c r="AX8" s="107" t="s">
        <v>82</v>
      </c>
      <c r="AY8" s="107" t="s">
        <v>83</v>
      </c>
      <c r="AZ8" s="107" t="s">
        <v>84</v>
      </c>
      <c r="BA8" s="108" t="s">
        <v>85</v>
      </c>
      <c r="BB8" s="108" t="s">
        <v>86</v>
      </c>
      <c r="BC8" s="107" t="s">
        <v>87</v>
      </c>
      <c r="BD8" s="107" t="s">
        <v>88</v>
      </c>
      <c r="BE8" s="107" t="s">
        <v>89</v>
      </c>
      <c r="BF8" s="107" t="s">
        <v>90</v>
      </c>
      <c r="BG8" s="108" t="s">
        <v>91</v>
      </c>
      <c r="BH8" s="108" t="s">
        <v>92</v>
      </c>
      <c r="BI8" s="108" t="s">
        <v>93</v>
      </c>
      <c r="BJ8" s="108" t="s">
        <v>148</v>
      </c>
      <c r="BK8" s="108" t="s">
        <v>164</v>
      </c>
      <c r="BL8" s="107" t="s">
        <v>172</v>
      </c>
      <c r="BM8" s="107" t="s">
        <v>174</v>
      </c>
      <c r="BN8" s="107" t="s">
        <v>94</v>
      </c>
      <c r="BO8" s="107" t="s">
        <v>95</v>
      </c>
      <c r="BP8" s="107" t="s">
        <v>96</v>
      </c>
      <c r="BQ8" s="107" t="s">
        <v>175</v>
      </c>
      <c r="BR8" s="107" t="s">
        <v>97</v>
      </c>
      <c r="BS8" s="107" t="s">
        <v>98</v>
      </c>
      <c r="BT8" s="107" t="s">
        <v>155</v>
      </c>
      <c r="BU8" s="107" t="s">
        <v>254</v>
      </c>
      <c r="BV8" s="107" t="s">
        <v>253</v>
      </c>
      <c r="BW8" s="107" t="s">
        <v>252</v>
      </c>
      <c r="BX8" s="107" t="s">
        <v>156</v>
      </c>
      <c r="BY8" s="107" t="s">
        <v>157</v>
      </c>
      <c r="BZ8" s="107" t="s">
        <v>251</v>
      </c>
      <c r="CA8" s="107" t="s">
        <v>158</v>
      </c>
      <c r="CB8" s="107" t="s">
        <v>250</v>
      </c>
      <c r="CC8" s="107" t="s">
        <v>173</v>
      </c>
      <c r="CD8" s="107" t="s">
        <v>176</v>
      </c>
      <c r="CE8" s="107" t="s">
        <v>249</v>
      </c>
      <c r="CF8" s="107" t="s">
        <v>248</v>
      </c>
      <c r="CG8" s="109"/>
      <c r="CH8" s="131"/>
      <c r="CI8" s="131"/>
      <c r="CJ8" s="131"/>
      <c r="CK8" s="131"/>
    </row>
    <row r="9" spans="1:84" s="191" customFormat="1" ht="11.25">
      <c r="A9" s="154" t="s">
        <v>308</v>
      </c>
      <c r="B9" s="164" t="s">
        <v>287</v>
      </c>
      <c r="C9" s="164" t="s">
        <v>29</v>
      </c>
      <c r="D9" s="165" t="s">
        <v>275</v>
      </c>
      <c r="E9" s="166" t="s">
        <v>160</v>
      </c>
      <c r="F9" s="167">
        <v>39553</v>
      </c>
      <c r="G9" s="168" t="s">
        <v>288</v>
      </c>
      <c r="H9" s="165" t="s">
        <v>139</v>
      </c>
      <c r="I9" s="164" t="s">
        <v>62</v>
      </c>
      <c r="J9" s="169">
        <v>1</v>
      </c>
      <c r="K9" s="170">
        <v>0.1</v>
      </c>
      <c r="L9" s="164" t="s">
        <v>63</v>
      </c>
      <c r="M9" s="164" t="s">
        <v>332</v>
      </c>
      <c r="N9" s="164" t="s">
        <v>278</v>
      </c>
      <c r="O9" s="171"/>
      <c r="P9" s="172"/>
      <c r="Q9" s="173" t="s">
        <v>64</v>
      </c>
      <c r="R9" s="174" t="s">
        <v>285</v>
      </c>
      <c r="S9" s="174" t="s">
        <v>186</v>
      </c>
      <c r="T9" s="175" t="s">
        <v>65</v>
      </c>
      <c r="U9" s="155" t="s">
        <v>286</v>
      </c>
      <c r="V9" s="176"/>
      <c r="W9" s="177" t="s">
        <v>1</v>
      </c>
      <c r="X9" s="178">
        <v>0</v>
      </c>
      <c r="Y9" s="163" t="s">
        <v>1</v>
      </c>
      <c r="Z9" s="179">
        <v>100</v>
      </c>
      <c r="AA9" s="175"/>
      <c r="AB9" s="175"/>
      <c r="AC9" s="172"/>
      <c r="AD9" s="172"/>
      <c r="AE9" s="172"/>
      <c r="AF9" s="172"/>
      <c r="AG9" s="171"/>
      <c r="AH9" s="171"/>
      <c r="AI9" s="172"/>
      <c r="AJ9" s="172"/>
      <c r="AK9" s="172"/>
      <c r="AL9" s="172"/>
      <c r="AM9" s="171"/>
      <c r="AN9" s="172"/>
      <c r="AO9" s="176" t="s">
        <v>68</v>
      </c>
      <c r="AP9" s="172"/>
      <c r="AQ9" s="172"/>
      <c r="AR9" s="172"/>
      <c r="AS9" s="172"/>
      <c r="AT9" s="172"/>
      <c r="AU9" s="172"/>
      <c r="AV9" s="172"/>
      <c r="AW9" s="180">
        <v>100</v>
      </c>
      <c r="AX9" s="180">
        <v>100</v>
      </c>
      <c r="AY9" s="180">
        <v>100</v>
      </c>
      <c r="AZ9" s="180">
        <v>100</v>
      </c>
      <c r="BA9" s="181">
        <f aca="true" t="shared" si="0" ref="BA9:BA22">AVERAGE(AW9:AZ9)</f>
        <v>100</v>
      </c>
      <c r="BB9" s="182">
        <f aca="true" t="shared" si="1" ref="BB9:BB26">STDEV(AW9:AZ9)</f>
        <v>0</v>
      </c>
      <c r="BC9" s="180">
        <v>0</v>
      </c>
      <c r="BD9" s="180">
        <v>100</v>
      </c>
      <c r="BE9" s="180">
        <v>100</v>
      </c>
      <c r="BF9" s="180">
        <v>100</v>
      </c>
      <c r="BG9" s="183">
        <f aca="true" t="shared" si="2" ref="BG9:BG26">AVERAGE(BC9:BF9)</f>
        <v>75</v>
      </c>
      <c r="BH9" s="182">
        <f aca="true" t="shared" si="3" ref="BH9:BH26">STDEV(BC9:BF9)</f>
        <v>50</v>
      </c>
      <c r="BI9" s="184">
        <f>IF((BA9-BG9)&lt;0,1-TTEST(AW9:AZ9,BC9:BF9,1,3),TTEST(AW9:AZ9,BC9:BF9,1,3))</f>
        <v>0.1955011094778853</v>
      </c>
      <c r="BJ9" s="185">
        <f aca="true" t="shared" si="4" ref="BJ9:BJ22">BA9-BD$7</f>
        <v>80</v>
      </c>
      <c r="BK9" s="179">
        <f aca="true" t="shared" si="5" ref="BK9:BK26">COUNT(BC9:BF9)</f>
        <v>4</v>
      </c>
      <c r="BL9" s="186">
        <v>7.96</v>
      </c>
      <c r="BM9" s="186">
        <v>9.95</v>
      </c>
      <c r="BN9" s="186">
        <v>7.96</v>
      </c>
      <c r="BO9" s="186">
        <v>9.95</v>
      </c>
      <c r="BP9" s="187">
        <v>8.38</v>
      </c>
      <c r="BQ9" s="186">
        <v>8.27</v>
      </c>
      <c r="BR9" s="186">
        <v>8.27</v>
      </c>
      <c r="BS9" s="186">
        <v>8.78</v>
      </c>
      <c r="BT9" s="188">
        <v>863</v>
      </c>
      <c r="BU9" s="188">
        <v>800</v>
      </c>
      <c r="BV9" s="188">
        <v>800</v>
      </c>
      <c r="BW9" s="188">
        <v>863</v>
      </c>
      <c r="BX9" s="189">
        <v>0.1</v>
      </c>
      <c r="BY9" s="188">
        <v>311</v>
      </c>
      <c r="BZ9" s="188">
        <v>312</v>
      </c>
      <c r="CA9" s="188">
        <v>189</v>
      </c>
      <c r="CB9" s="188">
        <v>188</v>
      </c>
      <c r="CC9" s="189">
        <v>25.1</v>
      </c>
      <c r="CD9" s="190">
        <v>23.1</v>
      </c>
      <c r="CE9" s="190">
        <v>23.1</v>
      </c>
      <c r="CF9" s="190">
        <v>25.1</v>
      </c>
    </row>
    <row r="10" spans="1:84" s="191" customFormat="1" ht="11.25">
      <c r="A10" s="156" t="s">
        <v>309</v>
      </c>
      <c r="B10" s="164" t="s">
        <v>289</v>
      </c>
      <c r="C10" s="164" t="s">
        <v>29</v>
      </c>
      <c r="D10" s="165" t="s">
        <v>275</v>
      </c>
      <c r="E10" s="166" t="s">
        <v>160</v>
      </c>
      <c r="F10" s="167">
        <v>39553</v>
      </c>
      <c r="G10" s="168" t="s">
        <v>290</v>
      </c>
      <c r="H10" s="165" t="s">
        <v>139</v>
      </c>
      <c r="I10" s="164" t="s">
        <v>62</v>
      </c>
      <c r="J10" s="169">
        <v>1</v>
      </c>
      <c r="K10" s="170">
        <v>0.1</v>
      </c>
      <c r="L10" s="164" t="s">
        <v>63</v>
      </c>
      <c r="M10" s="164" t="s">
        <v>332</v>
      </c>
      <c r="N10" s="164" t="s">
        <v>278</v>
      </c>
      <c r="O10" s="171"/>
      <c r="P10" s="172"/>
      <c r="Q10" s="173" t="s">
        <v>64</v>
      </c>
      <c r="R10" s="174" t="s">
        <v>285</v>
      </c>
      <c r="S10" s="174" t="s">
        <v>186</v>
      </c>
      <c r="T10" s="175" t="s">
        <v>65</v>
      </c>
      <c r="U10" s="155" t="s">
        <v>286</v>
      </c>
      <c r="V10" s="176"/>
      <c r="W10" s="177" t="s">
        <v>1</v>
      </c>
      <c r="X10" s="178">
        <v>0</v>
      </c>
      <c r="Y10" s="163" t="s">
        <v>1</v>
      </c>
      <c r="Z10" s="179">
        <v>100</v>
      </c>
      <c r="AA10" s="175"/>
      <c r="AB10" s="175"/>
      <c r="AC10" s="172"/>
      <c r="AD10" s="172"/>
      <c r="AE10" s="172"/>
      <c r="AF10" s="172"/>
      <c r="AG10" s="171"/>
      <c r="AH10" s="171"/>
      <c r="AI10" s="172"/>
      <c r="AJ10" s="172"/>
      <c r="AK10" s="172"/>
      <c r="AL10" s="172"/>
      <c r="AM10" s="171"/>
      <c r="AN10" s="172"/>
      <c r="AO10" s="176" t="s">
        <v>68</v>
      </c>
      <c r="AP10" s="172"/>
      <c r="AQ10" s="172"/>
      <c r="AR10" s="172"/>
      <c r="AS10" s="172"/>
      <c r="AT10" s="172"/>
      <c r="AU10" s="172"/>
      <c r="AV10" s="172"/>
      <c r="AW10" s="180">
        <v>100</v>
      </c>
      <c r="AX10" s="180">
        <v>100</v>
      </c>
      <c r="AY10" s="180">
        <v>100</v>
      </c>
      <c r="AZ10" s="180">
        <v>100</v>
      </c>
      <c r="BA10" s="181">
        <f t="shared" si="0"/>
        <v>100</v>
      </c>
      <c r="BB10" s="182">
        <f t="shared" si="1"/>
        <v>0</v>
      </c>
      <c r="BC10" s="180">
        <v>100</v>
      </c>
      <c r="BD10" s="180">
        <v>100</v>
      </c>
      <c r="BE10" s="180">
        <v>100</v>
      </c>
      <c r="BF10" s="180" t="s">
        <v>100</v>
      </c>
      <c r="BG10" s="183">
        <f t="shared" si="2"/>
        <v>100</v>
      </c>
      <c r="BH10" s="182">
        <f t="shared" si="3"/>
        <v>0</v>
      </c>
      <c r="BI10" s="289">
        <v>0.5</v>
      </c>
      <c r="BJ10" s="185">
        <f t="shared" si="4"/>
        <v>80</v>
      </c>
      <c r="BK10" s="179">
        <f t="shared" si="5"/>
        <v>3</v>
      </c>
      <c r="BL10" s="186">
        <v>8</v>
      </c>
      <c r="BM10" s="186">
        <v>9.9</v>
      </c>
      <c r="BN10" s="186">
        <v>8</v>
      </c>
      <c r="BO10" s="186">
        <v>9.9</v>
      </c>
      <c r="BP10" s="187">
        <v>8.08</v>
      </c>
      <c r="BQ10" s="186">
        <v>8.08</v>
      </c>
      <c r="BR10" s="186">
        <v>8.08</v>
      </c>
      <c r="BS10" s="186">
        <v>8.56</v>
      </c>
      <c r="BT10" s="188">
        <v>1435</v>
      </c>
      <c r="BU10" s="188">
        <v>1440</v>
      </c>
      <c r="BV10" s="188">
        <v>1435</v>
      </c>
      <c r="BW10" s="188">
        <v>1440</v>
      </c>
      <c r="BX10" s="189">
        <v>0.1</v>
      </c>
      <c r="BY10" s="188">
        <v>321</v>
      </c>
      <c r="BZ10" s="188">
        <v>321</v>
      </c>
      <c r="CA10" s="188">
        <v>321</v>
      </c>
      <c r="CB10" s="188">
        <v>322</v>
      </c>
      <c r="CC10" s="189">
        <v>24.3</v>
      </c>
      <c r="CD10" s="190">
        <v>22.5</v>
      </c>
      <c r="CE10" s="190">
        <v>22.5</v>
      </c>
      <c r="CF10" s="190">
        <v>24.3</v>
      </c>
    </row>
    <row r="11" spans="1:84" s="191" customFormat="1" ht="11.25">
      <c r="A11" s="156" t="s">
        <v>310</v>
      </c>
      <c r="B11" s="164" t="s">
        <v>291</v>
      </c>
      <c r="C11" s="164" t="s">
        <v>29</v>
      </c>
      <c r="D11" s="165" t="s">
        <v>275</v>
      </c>
      <c r="E11" s="166" t="s">
        <v>276</v>
      </c>
      <c r="F11" s="167">
        <v>39553</v>
      </c>
      <c r="G11" s="168" t="s">
        <v>292</v>
      </c>
      <c r="H11" s="165" t="s">
        <v>139</v>
      </c>
      <c r="I11" s="164" t="s">
        <v>62</v>
      </c>
      <c r="J11" s="169">
        <v>1</v>
      </c>
      <c r="K11" s="170">
        <v>0.1</v>
      </c>
      <c r="L11" s="164" t="s">
        <v>63</v>
      </c>
      <c r="M11" s="164" t="s">
        <v>332</v>
      </c>
      <c r="N11" s="164" t="s">
        <v>278</v>
      </c>
      <c r="O11" s="171"/>
      <c r="P11" s="172"/>
      <c r="Q11" s="173" t="s">
        <v>64</v>
      </c>
      <c r="R11" s="174" t="s">
        <v>285</v>
      </c>
      <c r="S11" s="174" t="s">
        <v>186</v>
      </c>
      <c r="T11" s="175" t="s">
        <v>65</v>
      </c>
      <c r="U11" s="155" t="s">
        <v>286</v>
      </c>
      <c r="V11" s="176"/>
      <c r="W11" s="177" t="s">
        <v>1</v>
      </c>
      <c r="X11" s="178">
        <v>0</v>
      </c>
      <c r="Y11" s="163" t="s">
        <v>1</v>
      </c>
      <c r="Z11" s="179">
        <v>100</v>
      </c>
      <c r="AA11" s="175"/>
      <c r="AB11" s="175"/>
      <c r="AC11" s="172"/>
      <c r="AD11" s="172"/>
      <c r="AE11" s="172"/>
      <c r="AF11" s="172"/>
      <c r="AG11" s="171"/>
      <c r="AH11" s="171"/>
      <c r="AI11" s="172"/>
      <c r="AJ11" s="172"/>
      <c r="AK11" s="172"/>
      <c r="AL11" s="172"/>
      <c r="AM11" s="171"/>
      <c r="AN11" s="172"/>
      <c r="AO11" s="176" t="s">
        <v>68</v>
      </c>
      <c r="AP11" s="172"/>
      <c r="AQ11" s="172"/>
      <c r="AR11" s="172"/>
      <c r="AS11" s="172"/>
      <c r="AT11" s="172"/>
      <c r="AU11" s="172"/>
      <c r="AV11" s="172"/>
      <c r="AW11" s="180">
        <v>100</v>
      </c>
      <c r="AX11" s="180">
        <v>100</v>
      </c>
      <c r="AY11" s="180">
        <v>100</v>
      </c>
      <c r="AZ11" s="180">
        <v>100</v>
      </c>
      <c r="BA11" s="181">
        <f t="shared" si="0"/>
        <v>100</v>
      </c>
      <c r="BB11" s="182">
        <f t="shared" si="1"/>
        <v>0</v>
      </c>
      <c r="BC11" s="180">
        <v>0</v>
      </c>
      <c r="BD11" s="180">
        <v>0</v>
      </c>
      <c r="BE11" s="180">
        <v>0</v>
      </c>
      <c r="BF11" s="180">
        <v>0</v>
      </c>
      <c r="BG11" s="183">
        <f t="shared" si="2"/>
        <v>0</v>
      </c>
      <c r="BH11" s="182">
        <f t="shared" si="3"/>
        <v>0</v>
      </c>
      <c r="BI11" s="289">
        <v>0.05</v>
      </c>
      <c r="BJ11" s="185">
        <f t="shared" si="4"/>
        <v>80</v>
      </c>
      <c r="BK11" s="179">
        <f t="shared" si="5"/>
        <v>4</v>
      </c>
      <c r="BL11" s="186">
        <v>7.94</v>
      </c>
      <c r="BM11" s="186">
        <v>9.86</v>
      </c>
      <c r="BN11" s="186">
        <v>7.94</v>
      </c>
      <c r="BO11" s="186">
        <v>9.86</v>
      </c>
      <c r="BP11" s="187">
        <v>8.11</v>
      </c>
      <c r="BQ11" s="186">
        <v>8.11</v>
      </c>
      <c r="BR11" s="186">
        <v>8.11</v>
      </c>
      <c r="BS11" s="186">
        <v>8.54</v>
      </c>
      <c r="BT11" s="188">
        <v>4999</v>
      </c>
      <c r="BU11" s="188">
        <v>4982</v>
      </c>
      <c r="BV11" s="188">
        <v>4982</v>
      </c>
      <c r="BW11" s="188">
        <v>4999</v>
      </c>
      <c r="BX11" s="189">
        <v>0.3</v>
      </c>
      <c r="BY11" s="188">
        <v>369</v>
      </c>
      <c r="BZ11" s="188">
        <v>369</v>
      </c>
      <c r="CA11" s="188">
        <v>1245</v>
      </c>
      <c r="CB11" s="188">
        <v>1245</v>
      </c>
      <c r="CC11" s="189">
        <v>23.5</v>
      </c>
      <c r="CD11" s="190">
        <v>24.6</v>
      </c>
      <c r="CE11" s="190">
        <v>23.5</v>
      </c>
      <c r="CF11" s="190">
        <v>24.6</v>
      </c>
    </row>
    <row r="12" spans="1:84" s="191" customFormat="1" ht="11.25">
      <c r="A12" s="156" t="s">
        <v>311</v>
      </c>
      <c r="B12" s="164" t="s">
        <v>293</v>
      </c>
      <c r="C12" s="164" t="s">
        <v>29</v>
      </c>
      <c r="D12" s="165" t="s">
        <v>275</v>
      </c>
      <c r="E12" s="166" t="s">
        <v>160</v>
      </c>
      <c r="F12" s="167">
        <v>39553</v>
      </c>
      <c r="G12" s="168" t="s">
        <v>294</v>
      </c>
      <c r="H12" s="165" t="s">
        <v>139</v>
      </c>
      <c r="I12" s="164" t="s">
        <v>62</v>
      </c>
      <c r="J12" s="169">
        <v>1</v>
      </c>
      <c r="K12" s="170">
        <v>0.1</v>
      </c>
      <c r="L12" s="164" t="s">
        <v>63</v>
      </c>
      <c r="M12" s="164" t="s">
        <v>332</v>
      </c>
      <c r="N12" s="164" t="s">
        <v>278</v>
      </c>
      <c r="O12" s="171"/>
      <c r="P12" s="172"/>
      <c r="Q12" s="173" t="s">
        <v>64</v>
      </c>
      <c r="R12" s="174" t="s">
        <v>285</v>
      </c>
      <c r="S12" s="174" t="s">
        <v>186</v>
      </c>
      <c r="T12" s="175" t="s">
        <v>65</v>
      </c>
      <c r="U12" s="155" t="s">
        <v>286</v>
      </c>
      <c r="V12" s="176"/>
      <c r="W12" s="177" t="s">
        <v>1</v>
      </c>
      <c r="X12" s="178">
        <v>0</v>
      </c>
      <c r="Y12" s="163" t="s">
        <v>1</v>
      </c>
      <c r="Z12" s="179">
        <v>100</v>
      </c>
      <c r="AA12" s="175"/>
      <c r="AB12" s="175"/>
      <c r="AC12" s="172"/>
      <c r="AD12" s="172"/>
      <c r="AE12" s="172"/>
      <c r="AF12" s="172"/>
      <c r="AG12" s="171"/>
      <c r="AH12" s="171"/>
      <c r="AI12" s="172"/>
      <c r="AJ12" s="172"/>
      <c r="AK12" s="172"/>
      <c r="AL12" s="172"/>
      <c r="AM12" s="171"/>
      <c r="AN12" s="172"/>
      <c r="AO12" s="176" t="s">
        <v>68</v>
      </c>
      <c r="AP12" s="172"/>
      <c r="AQ12" s="172"/>
      <c r="AR12" s="172"/>
      <c r="AS12" s="172"/>
      <c r="AT12" s="172"/>
      <c r="AU12" s="172"/>
      <c r="AV12" s="172"/>
      <c r="AW12" s="180">
        <v>100</v>
      </c>
      <c r="AX12" s="180">
        <v>100</v>
      </c>
      <c r="AY12" s="180">
        <v>100</v>
      </c>
      <c r="AZ12" s="180">
        <v>100</v>
      </c>
      <c r="BA12" s="181">
        <f t="shared" si="0"/>
        <v>100</v>
      </c>
      <c r="BB12" s="182">
        <f t="shared" si="1"/>
        <v>0</v>
      </c>
      <c r="BC12" s="180">
        <v>0</v>
      </c>
      <c r="BD12" s="180">
        <v>0</v>
      </c>
      <c r="BE12" s="180">
        <v>0</v>
      </c>
      <c r="BF12" s="180">
        <v>0</v>
      </c>
      <c r="BG12" s="183">
        <f t="shared" si="2"/>
        <v>0</v>
      </c>
      <c r="BH12" s="182">
        <f t="shared" si="3"/>
        <v>0</v>
      </c>
      <c r="BI12" s="289">
        <v>0.05</v>
      </c>
      <c r="BJ12" s="185">
        <f t="shared" si="4"/>
        <v>80</v>
      </c>
      <c r="BK12" s="179">
        <f t="shared" si="5"/>
        <v>4</v>
      </c>
      <c r="BL12" s="186">
        <v>8</v>
      </c>
      <c r="BM12" s="186">
        <v>9.73</v>
      </c>
      <c r="BN12" s="186">
        <v>8</v>
      </c>
      <c r="BO12" s="186">
        <v>9.73</v>
      </c>
      <c r="BP12" s="187">
        <v>8.31</v>
      </c>
      <c r="BQ12" s="186">
        <v>8.31</v>
      </c>
      <c r="BR12" s="186">
        <v>8.31</v>
      </c>
      <c r="BS12" s="186">
        <v>8.52</v>
      </c>
      <c r="BT12" s="188">
        <v>4560</v>
      </c>
      <c r="BU12" s="188">
        <v>4500</v>
      </c>
      <c r="BV12" s="188">
        <v>4500</v>
      </c>
      <c r="BW12" s="188">
        <v>4560</v>
      </c>
      <c r="BX12" s="189">
        <v>0.3</v>
      </c>
      <c r="BY12" s="188">
        <v>546</v>
      </c>
      <c r="BZ12" s="188">
        <v>550</v>
      </c>
      <c r="CA12" s="188">
        <v>586</v>
      </c>
      <c r="CB12" s="188">
        <v>589</v>
      </c>
      <c r="CC12" s="189">
        <v>26.4</v>
      </c>
      <c r="CD12" s="190">
        <v>23.9</v>
      </c>
      <c r="CE12" s="190">
        <v>23.9</v>
      </c>
      <c r="CF12" s="190">
        <v>26.4</v>
      </c>
    </row>
    <row r="13" spans="1:84" s="191" customFormat="1" ht="11.25">
      <c r="A13" s="156" t="s">
        <v>312</v>
      </c>
      <c r="B13" s="164" t="s">
        <v>295</v>
      </c>
      <c r="C13" s="164" t="s">
        <v>29</v>
      </c>
      <c r="D13" s="165" t="s">
        <v>275</v>
      </c>
      <c r="E13" s="166" t="s">
        <v>276</v>
      </c>
      <c r="F13" s="167">
        <v>39553</v>
      </c>
      <c r="G13" s="168" t="s">
        <v>296</v>
      </c>
      <c r="H13" s="165" t="s">
        <v>139</v>
      </c>
      <c r="I13" s="164" t="s">
        <v>62</v>
      </c>
      <c r="J13" s="169">
        <v>1</v>
      </c>
      <c r="K13" s="170">
        <v>0.1</v>
      </c>
      <c r="L13" s="164" t="s">
        <v>63</v>
      </c>
      <c r="M13" s="164" t="s">
        <v>332</v>
      </c>
      <c r="N13" s="164" t="s">
        <v>278</v>
      </c>
      <c r="O13" s="171"/>
      <c r="P13" s="172"/>
      <c r="Q13" s="173" t="s">
        <v>64</v>
      </c>
      <c r="R13" s="174" t="s">
        <v>285</v>
      </c>
      <c r="S13" s="174" t="s">
        <v>186</v>
      </c>
      <c r="T13" s="175" t="s">
        <v>65</v>
      </c>
      <c r="U13" s="155" t="s">
        <v>286</v>
      </c>
      <c r="V13" s="176"/>
      <c r="W13" s="177" t="s">
        <v>1</v>
      </c>
      <c r="X13" s="178">
        <v>0</v>
      </c>
      <c r="Y13" s="163" t="s">
        <v>1</v>
      </c>
      <c r="Z13" s="179">
        <v>100</v>
      </c>
      <c r="AA13" s="175"/>
      <c r="AB13" s="175"/>
      <c r="AC13" s="172"/>
      <c r="AD13" s="172"/>
      <c r="AE13" s="172"/>
      <c r="AF13" s="172"/>
      <c r="AG13" s="171"/>
      <c r="AH13" s="171"/>
      <c r="AI13" s="172"/>
      <c r="AJ13" s="172"/>
      <c r="AK13" s="172"/>
      <c r="AL13" s="172"/>
      <c r="AM13" s="171"/>
      <c r="AN13" s="172"/>
      <c r="AO13" s="176" t="s">
        <v>68</v>
      </c>
      <c r="AP13" s="172"/>
      <c r="AQ13" s="172"/>
      <c r="AR13" s="172"/>
      <c r="AS13" s="172"/>
      <c r="AT13" s="172"/>
      <c r="AU13" s="172"/>
      <c r="AV13" s="172"/>
      <c r="AW13" s="180">
        <v>100</v>
      </c>
      <c r="AX13" s="180">
        <v>100</v>
      </c>
      <c r="AY13" s="180">
        <v>100</v>
      </c>
      <c r="AZ13" s="180">
        <v>100</v>
      </c>
      <c r="BA13" s="181">
        <f t="shared" si="0"/>
        <v>100</v>
      </c>
      <c r="BB13" s="182">
        <f t="shared" si="1"/>
        <v>0</v>
      </c>
      <c r="BC13" s="180">
        <v>100</v>
      </c>
      <c r="BD13" s="180">
        <v>100</v>
      </c>
      <c r="BE13" s="180">
        <v>100</v>
      </c>
      <c r="BF13" s="180">
        <v>100</v>
      </c>
      <c r="BG13" s="183">
        <f t="shared" si="2"/>
        <v>100</v>
      </c>
      <c r="BH13" s="182">
        <f t="shared" si="3"/>
        <v>0</v>
      </c>
      <c r="BI13" s="289">
        <v>0.5</v>
      </c>
      <c r="BJ13" s="185">
        <f t="shared" si="4"/>
        <v>80</v>
      </c>
      <c r="BK13" s="179">
        <f t="shared" si="5"/>
        <v>4</v>
      </c>
      <c r="BL13" s="186">
        <v>7.88</v>
      </c>
      <c r="BM13" s="186">
        <v>9.7</v>
      </c>
      <c r="BN13" s="186">
        <v>7.88</v>
      </c>
      <c r="BO13" s="186">
        <v>9.7</v>
      </c>
      <c r="BP13" s="187">
        <v>8.48</v>
      </c>
      <c r="BQ13" s="186">
        <v>8.48</v>
      </c>
      <c r="BR13" s="186">
        <v>8.48</v>
      </c>
      <c r="BS13" s="186">
        <v>8.75</v>
      </c>
      <c r="BT13" s="188">
        <v>1819</v>
      </c>
      <c r="BU13" s="188">
        <v>1800</v>
      </c>
      <c r="BV13" s="188">
        <v>1800</v>
      </c>
      <c r="BW13" s="188">
        <v>1819</v>
      </c>
      <c r="BX13" s="189">
        <v>0.2</v>
      </c>
      <c r="BY13" s="188">
        <v>258</v>
      </c>
      <c r="BZ13" s="188">
        <v>258</v>
      </c>
      <c r="CA13" s="188">
        <v>378</v>
      </c>
      <c r="CB13" s="188">
        <v>377</v>
      </c>
      <c r="CC13" s="189">
        <v>24.5</v>
      </c>
      <c r="CD13" s="190">
        <v>24.1</v>
      </c>
      <c r="CE13" s="190">
        <v>24.1</v>
      </c>
      <c r="CF13" s="190">
        <v>25</v>
      </c>
    </row>
    <row r="14" spans="1:84" s="191" customFormat="1" ht="11.25">
      <c r="A14" s="154" t="s">
        <v>313</v>
      </c>
      <c r="B14" s="164" t="s">
        <v>297</v>
      </c>
      <c r="C14" s="164" t="s">
        <v>29</v>
      </c>
      <c r="D14" s="165" t="s">
        <v>275</v>
      </c>
      <c r="E14" s="166" t="s">
        <v>276</v>
      </c>
      <c r="F14" s="167">
        <v>39553</v>
      </c>
      <c r="G14" s="168" t="s">
        <v>131</v>
      </c>
      <c r="H14" s="165" t="s">
        <v>139</v>
      </c>
      <c r="I14" s="164" t="s">
        <v>62</v>
      </c>
      <c r="J14" s="169">
        <v>1</v>
      </c>
      <c r="K14" s="170">
        <v>0.1</v>
      </c>
      <c r="L14" s="164" t="s">
        <v>63</v>
      </c>
      <c r="M14" s="164" t="s">
        <v>332</v>
      </c>
      <c r="N14" s="164" t="s">
        <v>278</v>
      </c>
      <c r="O14" s="171"/>
      <c r="P14" s="172"/>
      <c r="Q14" s="173" t="s">
        <v>64</v>
      </c>
      <c r="R14" s="174" t="s">
        <v>285</v>
      </c>
      <c r="S14" s="174" t="s">
        <v>186</v>
      </c>
      <c r="T14" s="175" t="s">
        <v>65</v>
      </c>
      <c r="U14" s="155" t="s">
        <v>286</v>
      </c>
      <c r="V14" s="175"/>
      <c r="W14" s="177" t="s">
        <v>1</v>
      </c>
      <c r="X14" s="178">
        <v>0</v>
      </c>
      <c r="Y14" s="163" t="s">
        <v>1</v>
      </c>
      <c r="Z14" s="179">
        <v>100</v>
      </c>
      <c r="AA14" s="175"/>
      <c r="AB14" s="175"/>
      <c r="AC14" s="172"/>
      <c r="AD14" s="172"/>
      <c r="AE14" s="172"/>
      <c r="AF14" s="172"/>
      <c r="AG14" s="171"/>
      <c r="AH14" s="171"/>
      <c r="AI14" s="172"/>
      <c r="AJ14" s="172"/>
      <c r="AK14" s="172"/>
      <c r="AL14" s="172"/>
      <c r="AM14" s="171"/>
      <c r="AN14" s="172"/>
      <c r="AO14" s="176" t="s">
        <v>68</v>
      </c>
      <c r="AP14" s="172"/>
      <c r="AQ14" s="172"/>
      <c r="AR14" s="172"/>
      <c r="AS14" s="172"/>
      <c r="AT14" s="172"/>
      <c r="AU14" s="172"/>
      <c r="AV14" s="172"/>
      <c r="AW14" s="180">
        <v>100</v>
      </c>
      <c r="AX14" s="180">
        <v>100</v>
      </c>
      <c r="AY14" s="180">
        <v>100</v>
      </c>
      <c r="AZ14" s="180">
        <v>100</v>
      </c>
      <c r="BA14" s="181">
        <f t="shared" si="0"/>
        <v>100</v>
      </c>
      <c r="BB14" s="182">
        <f t="shared" si="1"/>
        <v>0</v>
      </c>
      <c r="BC14" s="180">
        <v>100</v>
      </c>
      <c r="BD14" s="180">
        <v>100</v>
      </c>
      <c r="BE14" s="180">
        <v>100</v>
      </c>
      <c r="BF14" s="180">
        <v>100</v>
      </c>
      <c r="BG14" s="183">
        <f t="shared" si="2"/>
        <v>100</v>
      </c>
      <c r="BH14" s="182">
        <f t="shared" si="3"/>
        <v>0</v>
      </c>
      <c r="BI14" s="289">
        <v>0.5</v>
      </c>
      <c r="BJ14" s="185">
        <f t="shared" si="4"/>
        <v>80</v>
      </c>
      <c r="BK14" s="179">
        <f t="shared" si="5"/>
        <v>4</v>
      </c>
      <c r="BL14" s="186">
        <v>8.05</v>
      </c>
      <c r="BM14" s="186">
        <v>8.93</v>
      </c>
      <c r="BN14" s="186">
        <v>8.05</v>
      </c>
      <c r="BO14" s="186">
        <v>8.93</v>
      </c>
      <c r="BP14" s="187">
        <v>8.3</v>
      </c>
      <c r="BQ14" s="186">
        <v>8.3</v>
      </c>
      <c r="BR14" s="186">
        <v>8.3</v>
      </c>
      <c r="BS14" s="186">
        <v>8.47</v>
      </c>
      <c r="BT14" s="188">
        <v>201</v>
      </c>
      <c r="BU14" s="188">
        <v>201</v>
      </c>
      <c r="BV14" s="188">
        <v>201</v>
      </c>
      <c r="BW14" s="188">
        <v>202</v>
      </c>
      <c r="BX14" s="189">
        <v>0.4</v>
      </c>
      <c r="BY14" s="188">
        <v>63</v>
      </c>
      <c r="BZ14" s="188">
        <v>66</v>
      </c>
      <c r="CA14" s="188">
        <v>45</v>
      </c>
      <c r="CB14" s="188">
        <v>45</v>
      </c>
      <c r="CC14" s="189">
        <v>24.3</v>
      </c>
      <c r="CD14" s="190">
        <v>25.6</v>
      </c>
      <c r="CE14" s="190">
        <v>24.3</v>
      </c>
      <c r="CF14" s="190">
        <v>25.6</v>
      </c>
    </row>
    <row r="15" spans="1:84" s="191" customFormat="1" ht="11.25">
      <c r="A15" s="191" t="s">
        <v>314</v>
      </c>
      <c r="B15" s="164" t="s">
        <v>274</v>
      </c>
      <c r="C15" s="164" t="s">
        <v>29</v>
      </c>
      <c r="D15" s="165" t="s">
        <v>275</v>
      </c>
      <c r="E15" s="166" t="s">
        <v>276</v>
      </c>
      <c r="F15" s="167">
        <v>39553</v>
      </c>
      <c r="G15" s="168" t="s">
        <v>277</v>
      </c>
      <c r="H15" s="165" t="s">
        <v>139</v>
      </c>
      <c r="I15" s="164" t="s">
        <v>62</v>
      </c>
      <c r="J15" s="169">
        <v>1</v>
      </c>
      <c r="K15" s="170">
        <v>0.1</v>
      </c>
      <c r="L15" s="164" t="s">
        <v>63</v>
      </c>
      <c r="M15" s="164" t="s">
        <v>332</v>
      </c>
      <c r="N15" s="164" t="s">
        <v>278</v>
      </c>
      <c r="O15" s="171"/>
      <c r="P15" s="172"/>
      <c r="Q15" s="173" t="s">
        <v>64</v>
      </c>
      <c r="R15" s="174" t="s">
        <v>285</v>
      </c>
      <c r="S15" s="174" t="s">
        <v>186</v>
      </c>
      <c r="T15" s="175" t="s">
        <v>65</v>
      </c>
      <c r="U15" s="155" t="s">
        <v>286</v>
      </c>
      <c r="V15" s="172"/>
      <c r="W15" s="177" t="s">
        <v>1</v>
      </c>
      <c r="X15" s="178">
        <v>0</v>
      </c>
      <c r="Y15" s="163" t="s">
        <v>1</v>
      </c>
      <c r="Z15" s="179">
        <v>100</v>
      </c>
      <c r="AA15" s="175"/>
      <c r="AB15" s="175"/>
      <c r="AC15" s="172"/>
      <c r="AD15" s="172"/>
      <c r="AE15" s="172"/>
      <c r="AF15" s="172"/>
      <c r="AG15" s="171"/>
      <c r="AH15" s="171"/>
      <c r="AI15" s="172"/>
      <c r="AJ15" s="172"/>
      <c r="AK15" s="172"/>
      <c r="AL15" s="172"/>
      <c r="AM15" s="171"/>
      <c r="AN15" s="172"/>
      <c r="AO15" s="176" t="s">
        <v>68</v>
      </c>
      <c r="AP15" s="172"/>
      <c r="AQ15" s="172"/>
      <c r="AR15" s="172"/>
      <c r="AS15" s="172"/>
      <c r="AT15" s="172"/>
      <c r="AU15" s="172"/>
      <c r="AV15" s="172"/>
      <c r="AW15" s="180">
        <v>100</v>
      </c>
      <c r="AX15" s="180">
        <v>100</v>
      </c>
      <c r="AY15" s="180">
        <v>100</v>
      </c>
      <c r="AZ15" s="180">
        <v>100</v>
      </c>
      <c r="BA15" s="181">
        <f t="shared" si="0"/>
        <v>100</v>
      </c>
      <c r="BB15" s="182">
        <f t="shared" si="1"/>
        <v>0</v>
      </c>
      <c r="BC15" s="180">
        <v>100</v>
      </c>
      <c r="BD15" s="180">
        <v>0</v>
      </c>
      <c r="BE15" s="180">
        <v>100</v>
      </c>
      <c r="BF15" s="180">
        <v>100</v>
      </c>
      <c r="BG15" s="183">
        <f t="shared" si="2"/>
        <v>75</v>
      </c>
      <c r="BH15" s="182">
        <f t="shared" si="3"/>
        <v>50</v>
      </c>
      <c r="BI15" s="184">
        <f>IF((BA15-BG15)&lt;0,1-TTEST(AW15:AZ15,BC15:BF15,1,3),TTEST(AW15:AZ15,BC15:BF15,1,3))</f>
        <v>0.1955011094778853</v>
      </c>
      <c r="BJ15" s="185">
        <f t="shared" si="4"/>
        <v>80</v>
      </c>
      <c r="BK15" s="179">
        <f t="shared" si="5"/>
        <v>4</v>
      </c>
      <c r="BL15" s="186">
        <v>7.89</v>
      </c>
      <c r="BM15" s="186">
        <v>9.87</v>
      </c>
      <c r="BN15" s="186">
        <v>7.89</v>
      </c>
      <c r="BO15" s="186">
        <v>9.87</v>
      </c>
      <c r="BP15" s="186">
        <v>8.13</v>
      </c>
      <c r="BQ15" s="186">
        <v>7.95</v>
      </c>
      <c r="BR15" s="186">
        <v>7.95</v>
      </c>
      <c r="BS15" s="186">
        <v>8.77</v>
      </c>
      <c r="BT15" s="180">
        <v>2090</v>
      </c>
      <c r="BU15" s="180">
        <v>2080</v>
      </c>
      <c r="BV15" s="180">
        <v>2080</v>
      </c>
      <c r="BW15" s="180">
        <v>2090</v>
      </c>
      <c r="BX15" s="190">
        <v>0.3</v>
      </c>
      <c r="BY15" s="180">
        <v>313</v>
      </c>
      <c r="BZ15" s="180">
        <v>313</v>
      </c>
      <c r="CA15" s="180">
        <v>614</v>
      </c>
      <c r="CB15" s="180">
        <v>614</v>
      </c>
      <c r="CC15" s="190">
        <v>23.4</v>
      </c>
      <c r="CD15" s="189">
        <v>25.1</v>
      </c>
      <c r="CE15" s="189">
        <v>23.4</v>
      </c>
      <c r="CF15" s="189">
        <v>25.1</v>
      </c>
    </row>
    <row r="16" spans="1:84" s="191" customFormat="1" ht="11.25">
      <c r="A16" s="191" t="s">
        <v>315</v>
      </c>
      <c r="B16" s="164" t="s">
        <v>298</v>
      </c>
      <c r="C16" s="164" t="s">
        <v>29</v>
      </c>
      <c r="D16" s="165" t="s">
        <v>275</v>
      </c>
      <c r="E16" s="166" t="s">
        <v>276</v>
      </c>
      <c r="F16" s="167">
        <v>39553</v>
      </c>
      <c r="G16" s="168" t="s">
        <v>299</v>
      </c>
      <c r="H16" s="165" t="s">
        <v>139</v>
      </c>
      <c r="I16" s="164" t="s">
        <v>62</v>
      </c>
      <c r="J16" s="169">
        <v>1</v>
      </c>
      <c r="K16" s="170">
        <v>0.1</v>
      </c>
      <c r="L16" s="164" t="s">
        <v>63</v>
      </c>
      <c r="M16" s="164" t="s">
        <v>332</v>
      </c>
      <c r="N16" s="164" t="s">
        <v>278</v>
      </c>
      <c r="O16" s="171"/>
      <c r="P16" s="172"/>
      <c r="Q16" s="173" t="s">
        <v>64</v>
      </c>
      <c r="R16" s="174" t="s">
        <v>285</v>
      </c>
      <c r="S16" s="174" t="s">
        <v>186</v>
      </c>
      <c r="T16" s="175" t="s">
        <v>65</v>
      </c>
      <c r="U16" s="155" t="s">
        <v>286</v>
      </c>
      <c r="V16" s="172"/>
      <c r="W16" s="177" t="s">
        <v>1</v>
      </c>
      <c r="X16" s="178">
        <v>0</v>
      </c>
      <c r="Y16" s="163" t="s">
        <v>1</v>
      </c>
      <c r="Z16" s="179">
        <v>100</v>
      </c>
      <c r="AA16" s="175"/>
      <c r="AB16" s="175"/>
      <c r="AC16" s="172"/>
      <c r="AD16" s="172"/>
      <c r="AE16" s="172"/>
      <c r="AF16" s="172"/>
      <c r="AG16" s="171"/>
      <c r="AH16" s="171"/>
      <c r="AI16" s="172"/>
      <c r="AJ16" s="172"/>
      <c r="AK16" s="172"/>
      <c r="AL16" s="172"/>
      <c r="AM16" s="171"/>
      <c r="AN16" s="172"/>
      <c r="AO16" s="176" t="s">
        <v>68</v>
      </c>
      <c r="AP16" s="172"/>
      <c r="AQ16" s="172"/>
      <c r="AR16" s="172"/>
      <c r="AS16" s="172"/>
      <c r="AT16" s="172"/>
      <c r="AU16" s="172"/>
      <c r="AV16" s="172"/>
      <c r="AW16" s="180">
        <v>100</v>
      </c>
      <c r="AX16" s="180">
        <v>100</v>
      </c>
      <c r="AY16" s="180">
        <v>100</v>
      </c>
      <c r="AZ16" s="180">
        <v>100</v>
      </c>
      <c r="BA16" s="181">
        <f t="shared" si="0"/>
        <v>100</v>
      </c>
      <c r="BB16" s="182">
        <f t="shared" si="1"/>
        <v>0</v>
      </c>
      <c r="BC16" s="180">
        <v>0</v>
      </c>
      <c r="BD16" s="180">
        <v>0</v>
      </c>
      <c r="BE16" s="180">
        <v>100</v>
      </c>
      <c r="BF16" s="180">
        <v>0</v>
      </c>
      <c r="BG16" s="183">
        <f t="shared" si="2"/>
        <v>25</v>
      </c>
      <c r="BH16" s="182">
        <f t="shared" si="3"/>
        <v>50</v>
      </c>
      <c r="BI16" s="184">
        <f>IF((BA16-BG16)&lt;0,1-TTEST(AW16:AZ16,BC16:BF16,1,3),TTEST(AW16:AZ16,BC16:BF16,1,3))</f>
        <v>0.028834442811218667</v>
      </c>
      <c r="BJ16" s="185">
        <f t="shared" si="4"/>
        <v>80</v>
      </c>
      <c r="BK16" s="179">
        <f t="shared" si="5"/>
        <v>4</v>
      </c>
      <c r="BL16" s="186">
        <v>8.23</v>
      </c>
      <c r="BM16" s="186">
        <v>8.94</v>
      </c>
      <c r="BN16" s="186">
        <v>8.23</v>
      </c>
      <c r="BO16" s="186">
        <v>8.94</v>
      </c>
      <c r="BP16" s="186">
        <v>8.14</v>
      </c>
      <c r="BQ16" s="186">
        <v>8.57</v>
      </c>
      <c r="BR16" s="186">
        <v>8.14</v>
      </c>
      <c r="BS16" s="186">
        <v>8.57</v>
      </c>
      <c r="BT16" s="180">
        <v>1861</v>
      </c>
      <c r="BU16" s="180">
        <v>1810</v>
      </c>
      <c r="BV16" s="180">
        <v>1810</v>
      </c>
      <c r="BW16" s="180">
        <v>1861</v>
      </c>
      <c r="BX16" s="190">
        <v>0</v>
      </c>
      <c r="BY16" s="180">
        <v>238</v>
      </c>
      <c r="BZ16" s="180">
        <v>238</v>
      </c>
      <c r="CA16" s="180">
        <v>381</v>
      </c>
      <c r="CB16" s="180">
        <v>382</v>
      </c>
      <c r="CC16" s="190">
        <v>23.1</v>
      </c>
      <c r="CD16" s="189">
        <v>24.3</v>
      </c>
      <c r="CE16" s="189">
        <v>23.1</v>
      </c>
      <c r="CF16" s="189">
        <v>24.3</v>
      </c>
    </row>
    <row r="17" spans="1:84" s="191" customFormat="1" ht="11.25">
      <c r="A17" s="191" t="s">
        <v>316</v>
      </c>
      <c r="B17" s="164" t="s">
        <v>283</v>
      </c>
      <c r="C17" s="164" t="s">
        <v>29</v>
      </c>
      <c r="D17" s="165" t="s">
        <v>275</v>
      </c>
      <c r="E17" s="166" t="s">
        <v>160</v>
      </c>
      <c r="F17" s="167">
        <v>39553</v>
      </c>
      <c r="G17" s="168" t="s">
        <v>284</v>
      </c>
      <c r="H17" s="165" t="s">
        <v>139</v>
      </c>
      <c r="I17" s="164" t="s">
        <v>62</v>
      </c>
      <c r="J17" s="169">
        <v>1</v>
      </c>
      <c r="K17" s="170">
        <v>0.1</v>
      </c>
      <c r="L17" s="164" t="s">
        <v>63</v>
      </c>
      <c r="M17" s="164" t="s">
        <v>332</v>
      </c>
      <c r="N17" s="164" t="s">
        <v>278</v>
      </c>
      <c r="O17" s="171"/>
      <c r="P17" s="172"/>
      <c r="Q17" s="173" t="s">
        <v>64</v>
      </c>
      <c r="R17" s="174" t="s">
        <v>285</v>
      </c>
      <c r="S17" s="174" t="s">
        <v>186</v>
      </c>
      <c r="T17" s="175" t="s">
        <v>65</v>
      </c>
      <c r="U17" s="155" t="s">
        <v>286</v>
      </c>
      <c r="V17" s="172"/>
      <c r="W17" s="177" t="s">
        <v>1</v>
      </c>
      <c r="X17" s="178">
        <v>0</v>
      </c>
      <c r="Y17" s="163" t="s">
        <v>1</v>
      </c>
      <c r="Z17" s="179">
        <v>100</v>
      </c>
      <c r="AA17" s="175"/>
      <c r="AB17" s="175"/>
      <c r="AC17" s="172"/>
      <c r="AD17" s="172"/>
      <c r="AE17" s="172"/>
      <c r="AF17" s="172"/>
      <c r="AG17" s="171"/>
      <c r="AH17" s="171"/>
      <c r="AI17" s="172"/>
      <c r="AJ17" s="172"/>
      <c r="AK17" s="172"/>
      <c r="AL17" s="172"/>
      <c r="AM17" s="171"/>
      <c r="AN17" s="172"/>
      <c r="AO17" s="176" t="s">
        <v>68</v>
      </c>
      <c r="AP17" s="172"/>
      <c r="AQ17" s="172"/>
      <c r="AR17" s="172"/>
      <c r="AS17" s="172"/>
      <c r="AT17" s="172"/>
      <c r="AU17" s="172"/>
      <c r="AV17" s="172"/>
      <c r="AW17" s="180">
        <v>100</v>
      </c>
      <c r="AX17" s="180">
        <v>100</v>
      </c>
      <c r="AY17" s="180">
        <v>100</v>
      </c>
      <c r="AZ17" s="180">
        <v>100</v>
      </c>
      <c r="BA17" s="181">
        <f t="shared" si="0"/>
        <v>100</v>
      </c>
      <c r="BB17" s="182">
        <f t="shared" si="1"/>
        <v>0</v>
      </c>
      <c r="BC17" s="180">
        <v>100</v>
      </c>
      <c r="BD17" s="180">
        <v>100</v>
      </c>
      <c r="BE17" s="180">
        <v>100</v>
      </c>
      <c r="BF17" s="180">
        <v>100</v>
      </c>
      <c r="BG17" s="183">
        <f t="shared" si="2"/>
        <v>100</v>
      </c>
      <c r="BH17" s="182">
        <f t="shared" si="3"/>
        <v>0</v>
      </c>
      <c r="BI17" s="289">
        <v>0.5</v>
      </c>
      <c r="BJ17" s="185">
        <f t="shared" si="4"/>
        <v>80</v>
      </c>
      <c r="BK17" s="179">
        <f t="shared" si="5"/>
        <v>4</v>
      </c>
      <c r="BL17" s="186">
        <v>7.61</v>
      </c>
      <c r="BM17" s="186">
        <v>8.92</v>
      </c>
      <c r="BN17" s="186">
        <v>7.61</v>
      </c>
      <c r="BO17" s="186">
        <v>8.92</v>
      </c>
      <c r="BP17" s="186">
        <v>7.44</v>
      </c>
      <c r="BQ17" s="186">
        <v>8.67</v>
      </c>
      <c r="BR17" s="186">
        <v>7.44</v>
      </c>
      <c r="BS17" s="186">
        <v>8.67</v>
      </c>
      <c r="BT17" s="180">
        <v>1652</v>
      </c>
      <c r="BU17" s="180">
        <v>1655</v>
      </c>
      <c r="BV17" s="180">
        <v>1652</v>
      </c>
      <c r="BW17" s="180">
        <v>1655</v>
      </c>
      <c r="BX17" s="190" t="s">
        <v>151</v>
      </c>
      <c r="BY17" s="180">
        <v>330</v>
      </c>
      <c r="BZ17" s="180">
        <v>330</v>
      </c>
      <c r="CA17" s="180">
        <v>586</v>
      </c>
      <c r="CB17" s="180">
        <v>586</v>
      </c>
      <c r="CC17" s="190">
        <v>22.5</v>
      </c>
      <c r="CD17" s="189">
        <v>23.5</v>
      </c>
      <c r="CE17" s="189">
        <v>22.5</v>
      </c>
      <c r="CF17" s="189">
        <v>23.5</v>
      </c>
    </row>
    <row r="18" spans="1:84" s="191" customFormat="1" ht="11.25">
      <c r="A18" s="191" t="s">
        <v>317</v>
      </c>
      <c r="B18" s="164" t="s">
        <v>300</v>
      </c>
      <c r="C18" s="164" t="s">
        <v>29</v>
      </c>
      <c r="D18" s="165" t="s">
        <v>275</v>
      </c>
      <c r="E18" s="166" t="s">
        <v>160</v>
      </c>
      <c r="F18" s="167">
        <v>39553</v>
      </c>
      <c r="G18" s="168" t="s">
        <v>301</v>
      </c>
      <c r="H18" s="165" t="s">
        <v>139</v>
      </c>
      <c r="I18" s="164" t="s">
        <v>62</v>
      </c>
      <c r="J18" s="169">
        <v>1</v>
      </c>
      <c r="K18" s="170">
        <v>0.1</v>
      </c>
      <c r="L18" s="164" t="s">
        <v>63</v>
      </c>
      <c r="M18" s="164" t="s">
        <v>332</v>
      </c>
      <c r="N18" s="164" t="s">
        <v>278</v>
      </c>
      <c r="O18" s="171"/>
      <c r="P18" s="172"/>
      <c r="Q18" s="173" t="s">
        <v>64</v>
      </c>
      <c r="R18" s="174" t="s">
        <v>285</v>
      </c>
      <c r="S18" s="174" t="s">
        <v>186</v>
      </c>
      <c r="T18" s="175" t="s">
        <v>65</v>
      </c>
      <c r="U18" s="155" t="s">
        <v>324</v>
      </c>
      <c r="V18" s="172"/>
      <c r="W18" s="177" t="s">
        <v>1</v>
      </c>
      <c r="X18" s="178">
        <v>0</v>
      </c>
      <c r="Y18" s="163" t="s">
        <v>1</v>
      </c>
      <c r="Z18" s="179">
        <v>100</v>
      </c>
      <c r="AA18" s="175"/>
      <c r="AB18" s="175"/>
      <c r="AC18" s="172"/>
      <c r="AD18" s="172"/>
      <c r="AE18" s="172"/>
      <c r="AF18" s="172"/>
      <c r="AG18" s="171"/>
      <c r="AH18" s="171"/>
      <c r="AI18" s="172"/>
      <c r="AJ18" s="172"/>
      <c r="AK18" s="172"/>
      <c r="AL18" s="172"/>
      <c r="AM18" s="171"/>
      <c r="AN18" s="172"/>
      <c r="AO18" s="176" t="s">
        <v>68</v>
      </c>
      <c r="AP18" s="172"/>
      <c r="AQ18" s="172"/>
      <c r="AR18" s="172"/>
      <c r="AS18" s="172"/>
      <c r="AT18" s="172"/>
      <c r="AU18" s="172"/>
      <c r="AV18" s="172"/>
      <c r="AW18" s="180">
        <v>100</v>
      </c>
      <c r="AX18" s="180">
        <v>100</v>
      </c>
      <c r="AY18" s="180">
        <v>100</v>
      </c>
      <c r="AZ18" s="180">
        <v>100</v>
      </c>
      <c r="BA18" s="181">
        <f t="shared" si="0"/>
        <v>100</v>
      </c>
      <c r="BB18" s="182">
        <f t="shared" si="1"/>
        <v>0</v>
      </c>
      <c r="BC18" s="180">
        <v>100</v>
      </c>
      <c r="BD18" s="180">
        <v>100</v>
      </c>
      <c r="BE18" s="180">
        <v>100</v>
      </c>
      <c r="BF18" s="180">
        <v>0</v>
      </c>
      <c r="BG18" s="183">
        <f t="shared" si="2"/>
        <v>75</v>
      </c>
      <c r="BH18" s="182">
        <f t="shared" si="3"/>
        <v>50</v>
      </c>
      <c r="BI18" s="184">
        <f>IF((BA18-BG18)&lt;0,1-TTEST(AW18:AZ18,BC18:BF18,1,3),TTEST(AW18:AZ18,BC18:BF18,1,3))</f>
        <v>0.1955011094778853</v>
      </c>
      <c r="BJ18" s="185">
        <f t="shared" si="4"/>
        <v>80</v>
      </c>
      <c r="BK18" s="179">
        <f t="shared" si="5"/>
        <v>4</v>
      </c>
      <c r="BL18" s="186">
        <v>8.02</v>
      </c>
      <c r="BM18" s="186">
        <v>9.39</v>
      </c>
      <c r="BN18" s="186">
        <v>8.02</v>
      </c>
      <c r="BO18" s="186">
        <v>9.39</v>
      </c>
      <c r="BP18" s="186">
        <v>8.12</v>
      </c>
      <c r="BQ18" s="186">
        <v>8.52</v>
      </c>
      <c r="BR18" s="186">
        <v>8.12</v>
      </c>
      <c r="BS18" s="186">
        <v>8.52</v>
      </c>
      <c r="BT18" s="180">
        <v>2510</v>
      </c>
      <c r="BU18" s="180">
        <v>2505</v>
      </c>
      <c r="BV18" s="180">
        <v>2505</v>
      </c>
      <c r="BW18" s="180">
        <v>2510</v>
      </c>
      <c r="BX18" s="190" t="s">
        <v>151</v>
      </c>
      <c r="BY18" s="180">
        <v>333</v>
      </c>
      <c r="BZ18" s="180">
        <v>333</v>
      </c>
      <c r="CA18" s="180">
        <v>576</v>
      </c>
      <c r="CB18" s="180">
        <v>576</v>
      </c>
      <c r="CC18" s="190">
        <v>24.6</v>
      </c>
      <c r="CD18" s="189">
        <v>26.4</v>
      </c>
      <c r="CE18" s="189">
        <v>24.6</v>
      </c>
      <c r="CF18" s="189">
        <v>26.4</v>
      </c>
    </row>
    <row r="19" spans="1:84" s="191" customFormat="1" ht="11.25">
      <c r="A19" s="191" t="s">
        <v>318</v>
      </c>
      <c r="B19" s="164" t="s">
        <v>281</v>
      </c>
      <c r="C19" s="164" t="s">
        <v>29</v>
      </c>
      <c r="D19" s="165" t="s">
        <v>275</v>
      </c>
      <c r="E19" s="166" t="s">
        <v>160</v>
      </c>
      <c r="F19" s="167">
        <v>39553</v>
      </c>
      <c r="G19" s="168" t="s">
        <v>282</v>
      </c>
      <c r="H19" s="165" t="s">
        <v>139</v>
      </c>
      <c r="I19" s="164" t="s">
        <v>62</v>
      </c>
      <c r="J19" s="169">
        <v>1</v>
      </c>
      <c r="K19" s="170">
        <v>0.1</v>
      </c>
      <c r="L19" s="164" t="s">
        <v>63</v>
      </c>
      <c r="M19" s="164" t="s">
        <v>332</v>
      </c>
      <c r="N19" s="164" t="s">
        <v>278</v>
      </c>
      <c r="O19" s="171"/>
      <c r="P19" s="172"/>
      <c r="Q19" s="173" t="s">
        <v>64</v>
      </c>
      <c r="R19" s="174" t="s">
        <v>285</v>
      </c>
      <c r="S19" s="174" t="s">
        <v>186</v>
      </c>
      <c r="T19" s="175" t="s">
        <v>65</v>
      </c>
      <c r="U19" s="155" t="s">
        <v>324</v>
      </c>
      <c r="V19" s="172"/>
      <c r="W19" s="177" t="s">
        <v>1</v>
      </c>
      <c r="X19" s="178">
        <v>0</v>
      </c>
      <c r="Y19" s="163" t="s">
        <v>1</v>
      </c>
      <c r="Z19" s="179">
        <v>100</v>
      </c>
      <c r="AA19" s="175"/>
      <c r="AB19" s="175"/>
      <c r="AC19" s="172"/>
      <c r="AD19" s="172"/>
      <c r="AE19" s="172"/>
      <c r="AF19" s="172"/>
      <c r="AG19" s="171"/>
      <c r="AH19" s="171"/>
      <c r="AI19" s="172"/>
      <c r="AJ19" s="172"/>
      <c r="AK19" s="172"/>
      <c r="AL19" s="172"/>
      <c r="AM19" s="171"/>
      <c r="AN19" s="172"/>
      <c r="AO19" s="176" t="s">
        <v>68</v>
      </c>
      <c r="AP19" s="172"/>
      <c r="AQ19" s="172"/>
      <c r="AR19" s="172"/>
      <c r="AS19" s="172"/>
      <c r="AT19" s="172"/>
      <c r="AU19" s="172"/>
      <c r="AV19" s="172"/>
      <c r="AW19" s="180">
        <v>100</v>
      </c>
      <c r="AX19" s="180">
        <v>100</v>
      </c>
      <c r="AY19" s="180">
        <v>100</v>
      </c>
      <c r="AZ19" s="180">
        <v>100</v>
      </c>
      <c r="BA19" s="181">
        <f t="shared" si="0"/>
        <v>100</v>
      </c>
      <c r="BB19" s="182">
        <f t="shared" si="1"/>
        <v>0</v>
      </c>
      <c r="BC19" s="180">
        <v>100</v>
      </c>
      <c r="BD19" s="180">
        <v>100</v>
      </c>
      <c r="BE19" s="180">
        <v>100</v>
      </c>
      <c r="BF19" s="180">
        <v>100</v>
      </c>
      <c r="BG19" s="183">
        <f t="shared" si="2"/>
        <v>100</v>
      </c>
      <c r="BH19" s="182">
        <f t="shared" si="3"/>
        <v>0</v>
      </c>
      <c r="BI19" s="289">
        <v>0.5</v>
      </c>
      <c r="BJ19" s="185">
        <f t="shared" si="4"/>
        <v>80</v>
      </c>
      <c r="BK19" s="179">
        <f t="shared" si="5"/>
        <v>4</v>
      </c>
      <c r="BL19" s="186">
        <v>7.91</v>
      </c>
      <c r="BM19" s="186">
        <v>9.78</v>
      </c>
      <c r="BN19" s="186">
        <v>7.91</v>
      </c>
      <c r="BO19" s="186">
        <v>9.78</v>
      </c>
      <c r="BP19" s="186">
        <v>8.74</v>
      </c>
      <c r="BQ19" s="186">
        <v>8.8</v>
      </c>
      <c r="BR19" s="186">
        <v>8.55</v>
      </c>
      <c r="BS19" s="186">
        <v>8.8</v>
      </c>
      <c r="BT19" s="180">
        <v>1593</v>
      </c>
      <c r="BU19" s="180">
        <v>1595</v>
      </c>
      <c r="BV19" s="180">
        <v>1593</v>
      </c>
      <c r="BW19" s="180">
        <v>1595</v>
      </c>
      <c r="BX19" s="190">
        <v>0.3</v>
      </c>
      <c r="BY19" s="180">
        <v>239</v>
      </c>
      <c r="BZ19" s="180">
        <v>239</v>
      </c>
      <c r="CA19" s="180">
        <v>306</v>
      </c>
      <c r="CB19" s="180">
        <v>306</v>
      </c>
      <c r="CC19" s="190">
        <v>23.9</v>
      </c>
      <c r="CD19" s="189">
        <v>24.5</v>
      </c>
      <c r="CE19" s="189">
        <v>23.9</v>
      </c>
      <c r="CF19" s="189">
        <v>24.5</v>
      </c>
    </row>
    <row r="20" spans="1:84" s="191" customFormat="1" ht="11.25">
      <c r="A20" s="191" t="s">
        <v>319</v>
      </c>
      <c r="B20" s="164" t="s">
        <v>302</v>
      </c>
      <c r="C20" s="164" t="s">
        <v>29</v>
      </c>
      <c r="D20" s="165" t="s">
        <v>275</v>
      </c>
      <c r="E20" s="166" t="s">
        <v>276</v>
      </c>
      <c r="F20" s="167">
        <v>39553</v>
      </c>
      <c r="G20" s="168" t="s">
        <v>303</v>
      </c>
      <c r="H20" s="165" t="s">
        <v>139</v>
      </c>
      <c r="I20" s="164" t="s">
        <v>62</v>
      </c>
      <c r="J20" s="169">
        <v>1</v>
      </c>
      <c r="K20" s="170">
        <v>0.1</v>
      </c>
      <c r="L20" s="164" t="s">
        <v>63</v>
      </c>
      <c r="M20" s="164" t="s">
        <v>332</v>
      </c>
      <c r="N20" s="164" t="s">
        <v>278</v>
      </c>
      <c r="O20" s="171"/>
      <c r="P20" s="172"/>
      <c r="Q20" s="173" t="s">
        <v>64</v>
      </c>
      <c r="R20" s="174" t="s">
        <v>285</v>
      </c>
      <c r="S20" s="174" t="s">
        <v>186</v>
      </c>
      <c r="T20" s="175" t="s">
        <v>65</v>
      </c>
      <c r="U20" s="155" t="s">
        <v>324</v>
      </c>
      <c r="V20" s="172"/>
      <c r="W20" s="177" t="s">
        <v>1</v>
      </c>
      <c r="X20" s="178">
        <v>0</v>
      </c>
      <c r="Y20" s="163" t="s">
        <v>1</v>
      </c>
      <c r="Z20" s="179">
        <v>100</v>
      </c>
      <c r="AA20" s="175"/>
      <c r="AB20" s="175"/>
      <c r="AC20" s="172"/>
      <c r="AD20" s="172"/>
      <c r="AE20" s="172"/>
      <c r="AF20" s="172"/>
      <c r="AG20" s="171"/>
      <c r="AH20" s="171"/>
      <c r="AI20" s="172"/>
      <c r="AJ20" s="172"/>
      <c r="AK20" s="172"/>
      <c r="AL20" s="172"/>
      <c r="AM20" s="171"/>
      <c r="AN20" s="172"/>
      <c r="AO20" s="176" t="s">
        <v>68</v>
      </c>
      <c r="AP20" s="172"/>
      <c r="AQ20" s="172"/>
      <c r="AR20" s="172"/>
      <c r="AS20" s="172"/>
      <c r="AT20" s="172"/>
      <c r="AU20" s="172"/>
      <c r="AV20" s="172"/>
      <c r="AW20" s="180">
        <v>100</v>
      </c>
      <c r="AX20" s="180">
        <v>100</v>
      </c>
      <c r="AY20" s="180">
        <v>100</v>
      </c>
      <c r="AZ20" s="180">
        <v>100</v>
      </c>
      <c r="BA20" s="181">
        <f t="shared" si="0"/>
        <v>100</v>
      </c>
      <c r="BB20" s="182">
        <f t="shared" si="1"/>
        <v>0</v>
      </c>
      <c r="BC20" s="180">
        <v>0</v>
      </c>
      <c r="BD20" s="180">
        <v>0</v>
      </c>
      <c r="BE20" s="180">
        <v>0</v>
      </c>
      <c r="BF20" s="180">
        <v>0</v>
      </c>
      <c r="BG20" s="183">
        <f t="shared" si="2"/>
        <v>0</v>
      </c>
      <c r="BH20" s="182">
        <f t="shared" si="3"/>
        <v>0</v>
      </c>
      <c r="BI20" s="289">
        <v>0.05</v>
      </c>
      <c r="BJ20" s="185">
        <f t="shared" si="4"/>
        <v>80</v>
      </c>
      <c r="BK20" s="179">
        <f t="shared" si="5"/>
        <v>4</v>
      </c>
      <c r="BL20" s="186">
        <v>6.54</v>
      </c>
      <c r="BM20" s="186">
        <v>9.04</v>
      </c>
      <c r="BN20" s="186">
        <v>6.54</v>
      </c>
      <c r="BO20" s="186">
        <v>9.04</v>
      </c>
      <c r="BP20" s="186">
        <v>8.2</v>
      </c>
      <c r="BQ20" s="186">
        <v>8.64</v>
      </c>
      <c r="BR20" s="186">
        <v>8.2</v>
      </c>
      <c r="BS20" s="186">
        <v>8.64</v>
      </c>
      <c r="BT20" s="180">
        <v>3820</v>
      </c>
      <c r="BU20" s="180">
        <v>3819</v>
      </c>
      <c r="BV20" s="180">
        <v>3819</v>
      </c>
      <c r="BW20" s="180">
        <v>3820</v>
      </c>
      <c r="BX20" s="190">
        <v>0.2</v>
      </c>
      <c r="BY20" s="180">
        <v>163</v>
      </c>
      <c r="BZ20" s="180">
        <v>170</v>
      </c>
      <c r="CA20" s="180">
        <v>340</v>
      </c>
      <c r="CB20" s="180">
        <v>342</v>
      </c>
      <c r="CC20" s="190">
        <v>24.1</v>
      </c>
      <c r="CD20" s="189">
        <v>24.3</v>
      </c>
      <c r="CE20" s="189">
        <v>24.3</v>
      </c>
      <c r="CF20" s="189">
        <v>24.3</v>
      </c>
    </row>
    <row r="21" spans="1:84" s="191" customFormat="1" ht="11.25">
      <c r="A21" s="191" t="s">
        <v>320</v>
      </c>
      <c r="B21" s="164" t="s">
        <v>304</v>
      </c>
      <c r="C21" s="164" t="s">
        <v>29</v>
      </c>
      <c r="D21" s="165" t="s">
        <v>275</v>
      </c>
      <c r="E21" s="166" t="s">
        <v>276</v>
      </c>
      <c r="F21" s="167">
        <v>39553</v>
      </c>
      <c r="G21" s="168" t="s">
        <v>305</v>
      </c>
      <c r="H21" s="165" t="s">
        <v>139</v>
      </c>
      <c r="I21" s="164" t="s">
        <v>62</v>
      </c>
      <c r="J21" s="169">
        <v>1</v>
      </c>
      <c r="K21" s="170">
        <v>0.1</v>
      </c>
      <c r="L21" s="164" t="s">
        <v>63</v>
      </c>
      <c r="M21" s="164" t="s">
        <v>332</v>
      </c>
      <c r="N21" s="164" t="s">
        <v>278</v>
      </c>
      <c r="O21" s="171"/>
      <c r="P21" s="172"/>
      <c r="Q21" s="173" t="s">
        <v>64</v>
      </c>
      <c r="R21" s="174" t="s">
        <v>285</v>
      </c>
      <c r="S21" s="174" t="s">
        <v>186</v>
      </c>
      <c r="T21" s="175" t="s">
        <v>65</v>
      </c>
      <c r="U21" s="155" t="s">
        <v>324</v>
      </c>
      <c r="V21" s="172"/>
      <c r="W21" s="177" t="s">
        <v>1</v>
      </c>
      <c r="X21" s="178">
        <v>0</v>
      </c>
      <c r="Y21" s="163" t="s">
        <v>1</v>
      </c>
      <c r="Z21" s="179">
        <v>100</v>
      </c>
      <c r="AA21" s="175"/>
      <c r="AB21" s="175"/>
      <c r="AC21" s="172"/>
      <c r="AD21" s="172"/>
      <c r="AE21" s="172"/>
      <c r="AF21" s="172"/>
      <c r="AG21" s="171"/>
      <c r="AH21" s="171"/>
      <c r="AI21" s="172"/>
      <c r="AJ21" s="172"/>
      <c r="AK21" s="172"/>
      <c r="AL21" s="172"/>
      <c r="AM21" s="171"/>
      <c r="AN21" s="172"/>
      <c r="AO21" s="176" t="s">
        <v>68</v>
      </c>
      <c r="AP21" s="172"/>
      <c r="AQ21" s="172"/>
      <c r="AR21" s="172"/>
      <c r="AS21" s="172"/>
      <c r="AT21" s="172"/>
      <c r="AU21" s="172"/>
      <c r="AV21" s="172"/>
      <c r="AW21" s="180">
        <v>100</v>
      </c>
      <c r="AX21" s="180">
        <v>100</v>
      </c>
      <c r="AY21" s="180">
        <v>100</v>
      </c>
      <c r="AZ21" s="180">
        <v>100</v>
      </c>
      <c r="BA21" s="181">
        <f t="shared" si="0"/>
        <v>100</v>
      </c>
      <c r="BB21" s="182">
        <f t="shared" si="1"/>
        <v>0</v>
      </c>
      <c r="BC21" s="180">
        <v>100</v>
      </c>
      <c r="BD21" s="180">
        <v>100</v>
      </c>
      <c r="BE21" s="180">
        <v>100</v>
      </c>
      <c r="BF21" s="180">
        <v>100</v>
      </c>
      <c r="BG21" s="183">
        <f t="shared" si="2"/>
        <v>100</v>
      </c>
      <c r="BH21" s="182">
        <f t="shared" si="3"/>
        <v>0</v>
      </c>
      <c r="BI21" s="289">
        <v>0.5</v>
      </c>
      <c r="BJ21" s="185">
        <f t="shared" si="4"/>
        <v>80</v>
      </c>
      <c r="BK21" s="179">
        <f t="shared" si="5"/>
        <v>4</v>
      </c>
      <c r="BL21" s="186">
        <v>7.83</v>
      </c>
      <c r="BM21" s="186">
        <v>8.63</v>
      </c>
      <c r="BN21" s="186">
        <v>7.83</v>
      </c>
      <c r="BO21" s="186">
        <v>8.63</v>
      </c>
      <c r="BP21" s="186">
        <v>8.3</v>
      </c>
      <c r="BQ21" s="186">
        <v>8.49</v>
      </c>
      <c r="BR21" s="186">
        <v>8.3</v>
      </c>
      <c r="BS21" s="186">
        <v>8.49</v>
      </c>
      <c r="BT21" s="180">
        <v>131</v>
      </c>
      <c r="BU21" s="180">
        <v>130</v>
      </c>
      <c r="BV21" s="180">
        <v>130</v>
      </c>
      <c r="BW21" s="180">
        <v>131</v>
      </c>
      <c r="BX21" s="190">
        <v>0.2</v>
      </c>
      <c r="BY21" s="180" t="s">
        <v>152</v>
      </c>
      <c r="BZ21" s="180" t="s">
        <v>152</v>
      </c>
      <c r="CA21" s="180">
        <v>53.2</v>
      </c>
      <c r="CB21" s="180">
        <v>55</v>
      </c>
      <c r="CC21" s="190">
        <v>25.6</v>
      </c>
      <c r="CD21" s="190">
        <v>23.4</v>
      </c>
      <c r="CE21" s="190">
        <v>23.4</v>
      </c>
      <c r="CF21" s="190">
        <v>25.6</v>
      </c>
    </row>
    <row r="22" spans="1:84" s="191" customFormat="1" ht="11.25">
      <c r="A22" s="191" t="s">
        <v>321</v>
      </c>
      <c r="B22" s="164" t="s">
        <v>279</v>
      </c>
      <c r="C22" s="164" t="s">
        <v>29</v>
      </c>
      <c r="D22" s="165" t="s">
        <v>275</v>
      </c>
      <c r="E22" s="165" t="s">
        <v>160</v>
      </c>
      <c r="F22" s="167">
        <v>39553</v>
      </c>
      <c r="G22" s="168" t="s">
        <v>280</v>
      </c>
      <c r="H22" s="165" t="s">
        <v>139</v>
      </c>
      <c r="I22" s="164" t="s">
        <v>62</v>
      </c>
      <c r="J22" s="169">
        <v>2</v>
      </c>
      <c r="K22" s="170">
        <v>0.1</v>
      </c>
      <c r="L22" s="164" t="s">
        <v>63</v>
      </c>
      <c r="M22" s="164" t="s">
        <v>332</v>
      </c>
      <c r="N22" s="164" t="s">
        <v>278</v>
      </c>
      <c r="O22" s="172"/>
      <c r="P22" s="172"/>
      <c r="Q22" s="173" t="s">
        <v>64</v>
      </c>
      <c r="R22" s="174" t="s">
        <v>285</v>
      </c>
      <c r="S22" s="174" t="s">
        <v>186</v>
      </c>
      <c r="T22" s="175" t="s">
        <v>65</v>
      </c>
      <c r="U22" s="155" t="s">
        <v>324</v>
      </c>
      <c r="V22" s="172"/>
      <c r="W22" s="177" t="s">
        <v>1</v>
      </c>
      <c r="X22" s="178">
        <v>0</v>
      </c>
      <c r="Y22" s="163" t="s">
        <v>1</v>
      </c>
      <c r="Z22" s="179">
        <v>100</v>
      </c>
      <c r="AA22" s="172"/>
      <c r="AB22" s="172"/>
      <c r="AC22" s="172"/>
      <c r="AD22" s="172"/>
      <c r="AE22" s="172"/>
      <c r="AF22" s="172"/>
      <c r="AG22" s="172"/>
      <c r="AH22" s="171"/>
      <c r="AI22" s="171"/>
      <c r="AJ22" s="172"/>
      <c r="AK22" s="172"/>
      <c r="AL22" s="172"/>
      <c r="AM22" s="172"/>
      <c r="AN22" s="172"/>
      <c r="AO22" s="176" t="s">
        <v>68</v>
      </c>
      <c r="AP22" s="172"/>
      <c r="AQ22" s="172"/>
      <c r="AR22" s="172"/>
      <c r="AS22" s="172"/>
      <c r="AT22" s="172"/>
      <c r="AU22" s="172"/>
      <c r="AV22" s="172"/>
      <c r="AW22" s="180">
        <v>100</v>
      </c>
      <c r="AX22" s="180">
        <v>100</v>
      </c>
      <c r="AY22" s="180">
        <v>100</v>
      </c>
      <c r="AZ22" s="180">
        <v>100</v>
      </c>
      <c r="BA22" s="180">
        <f t="shared" si="0"/>
        <v>100</v>
      </c>
      <c r="BB22" s="186">
        <f t="shared" si="1"/>
        <v>0</v>
      </c>
      <c r="BC22" s="180">
        <v>100</v>
      </c>
      <c r="BD22" s="180">
        <v>0</v>
      </c>
      <c r="BE22" s="180">
        <v>90</v>
      </c>
      <c r="BF22" s="180">
        <v>100</v>
      </c>
      <c r="BG22" s="180">
        <f t="shared" si="2"/>
        <v>72.5</v>
      </c>
      <c r="BH22" s="186">
        <f t="shared" si="3"/>
        <v>48.562674281111555</v>
      </c>
      <c r="BI22" s="184">
        <f>IF((BA22-BG22)&lt;0,1-TTEST(AW22:AZ22,BC22:BF22,1,3),TTEST(AW22:AZ22,BC22:BF22,1,3))</f>
        <v>0.169867873517541</v>
      </c>
      <c r="BJ22" s="190">
        <f t="shared" si="4"/>
        <v>80</v>
      </c>
      <c r="BK22" s="180">
        <f t="shared" si="5"/>
        <v>4</v>
      </c>
      <c r="BL22" s="186">
        <v>7</v>
      </c>
      <c r="BM22" s="186">
        <v>8.12</v>
      </c>
      <c r="BN22" s="186">
        <v>7</v>
      </c>
      <c r="BO22" s="186">
        <v>8.12</v>
      </c>
      <c r="BP22" s="186">
        <v>8.1</v>
      </c>
      <c r="BQ22" s="186">
        <v>8.1</v>
      </c>
      <c r="BR22" s="186">
        <v>8.09</v>
      </c>
      <c r="BS22" s="186">
        <v>8.09</v>
      </c>
      <c r="BT22" s="180">
        <v>1500</v>
      </c>
      <c r="BU22" s="180">
        <v>1520</v>
      </c>
      <c r="BV22" s="180">
        <v>1500</v>
      </c>
      <c r="BW22" s="180">
        <v>1520</v>
      </c>
      <c r="BX22" s="180">
        <v>0.4</v>
      </c>
      <c r="BY22" s="190">
        <v>50</v>
      </c>
      <c r="BZ22" s="180">
        <v>50</v>
      </c>
      <c r="CA22" s="190">
        <v>289</v>
      </c>
      <c r="CB22" s="190">
        <v>290</v>
      </c>
      <c r="CC22" s="191">
        <v>25</v>
      </c>
      <c r="CD22" s="191">
        <v>26</v>
      </c>
      <c r="CE22" s="191">
        <v>25</v>
      </c>
      <c r="CF22" s="191">
        <v>26</v>
      </c>
    </row>
    <row r="23" spans="1:84" s="191" customFormat="1" ht="11.25">
      <c r="A23" s="191" t="s">
        <v>322</v>
      </c>
      <c r="B23" s="164" t="s">
        <v>279</v>
      </c>
      <c r="C23" s="164" t="s">
        <v>29</v>
      </c>
      <c r="D23" s="165" t="s">
        <v>275</v>
      </c>
      <c r="E23" s="165" t="s">
        <v>160</v>
      </c>
      <c r="F23" s="167">
        <v>39553</v>
      </c>
      <c r="G23" s="168" t="s">
        <v>280</v>
      </c>
      <c r="H23" s="165" t="s">
        <v>139</v>
      </c>
      <c r="I23" s="164" t="s">
        <v>62</v>
      </c>
      <c r="J23" s="169">
        <v>1</v>
      </c>
      <c r="K23" s="170">
        <v>0.1</v>
      </c>
      <c r="L23" s="164" t="s">
        <v>63</v>
      </c>
      <c r="M23" s="164" t="s">
        <v>332</v>
      </c>
      <c r="N23" s="164" t="s">
        <v>278</v>
      </c>
      <c r="O23" s="172"/>
      <c r="P23" s="172"/>
      <c r="Q23" s="173" t="s">
        <v>64</v>
      </c>
      <c r="R23" s="174" t="s">
        <v>285</v>
      </c>
      <c r="S23" s="174" t="s">
        <v>186</v>
      </c>
      <c r="T23" s="175" t="s">
        <v>65</v>
      </c>
      <c r="U23" s="155" t="s">
        <v>324</v>
      </c>
      <c r="V23" s="156"/>
      <c r="W23" s="177" t="s">
        <v>1</v>
      </c>
      <c r="X23" s="178">
        <v>0</v>
      </c>
      <c r="Y23" s="163" t="s">
        <v>1</v>
      </c>
      <c r="Z23" s="179">
        <v>100</v>
      </c>
      <c r="AA23" s="172"/>
      <c r="AB23" s="172"/>
      <c r="AC23" s="172"/>
      <c r="AD23" s="172"/>
      <c r="AE23" s="172"/>
      <c r="AF23" s="172"/>
      <c r="AG23" s="172"/>
      <c r="AH23" s="171"/>
      <c r="AI23" s="171"/>
      <c r="AJ23" s="172"/>
      <c r="AK23" s="172"/>
      <c r="AL23" s="172"/>
      <c r="AM23" s="172"/>
      <c r="AN23" s="172"/>
      <c r="AO23" s="176" t="s">
        <v>68</v>
      </c>
      <c r="AP23" s="172"/>
      <c r="AQ23" s="172"/>
      <c r="AR23" s="172"/>
      <c r="AS23" s="172"/>
      <c r="AT23" s="172"/>
      <c r="AU23" s="172"/>
      <c r="AV23" s="172"/>
      <c r="AW23" s="180">
        <v>100</v>
      </c>
      <c r="AX23" s="180">
        <v>100</v>
      </c>
      <c r="AY23" s="180">
        <v>100</v>
      </c>
      <c r="AZ23" s="180">
        <v>100</v>
      </c>
      <c r="BA23" s="180">
        <v>100</v>
      </c>
      <c r="BB23" s="186">
        <f t="shared" si="1"/>
        <v>0</v>
      </c>
      <c r="BC23" s="180">
        <v>100</v>
      </c>
      <c r="BD23" s="180">
        <v>0</v>
      </c>
      <c r="BE23" s="180">
        <v>75</v>
      </c>
      <c r="BF23" s="180">
        <v>0</v>
      </c>
      <c r="BG23" s="180">
        <f t="shared" si="2"/>
        <v>43.75</v>
      </c>
      <c r="BH23" s="186">
        <f t="shared" si="3"/>
        <v>51.53882032022076</v>
      </c>
      <c r="BI23" s="184">
        <f>IF((BA23-BG23)&lt;0,1-TTEST(AW23:AZ23,BC23:BF23,1,3),TTEST(AW23:AZ23,BC23:BF23,1,3))</f>
        <v>0.05851951776975578</v>
      </c>
      <c r="BJ23" s="190">
        <v>80</v>
      </c>
      <c r="BK23" s="180">
        <f t="shared" si="5"/>
        <v>4</v>
      </c>
      <c r="BL23" s="186">
        <v>7.65</v>
      </c>
      <c r="BM23" s="186">
        <v>7.9</v>
      </c>
      <c r="BN23" s="186">
        <v>7.65</v>
      </c>
      <c r="BO23" s="186">
        <v>7.9</v>
      </c>
      <c r="BP23" s="186">
        <v>8.2</v>
      </c>
      <c r="BQ23" s="186">
        <v>8.2</v>
      </c>
      <c r="BR23" s="186">
        <v>8.2</v>
      </c>
      <c r="BS23" s="186">
        <v>8.2</v>
      </c>
      <c r="BT23" s="180">
        <v>1325</v>
      </c>
      <c r="BU23" s="180">
        <v>1326</v>
      </c>
      <c r="BV23" s="180">
        <v>1325</v>
      </c>
      <c r="BW23" s="180">
        <v>1326</v>
      </c>
      <c r="BX23" s="190">
        <v>0.3</v>
      </c>
      <c r="BY23" s="180">
        <v>52</v>
      </c>
      <c r="BZ23" s="180">
        <v>52</v>
      </c>
      <c r="CA23" s="180">
        <v>256</v>
      </c>
      <c r="CB23" s="180">
        <v>256</v>
      </c>
      <c r="CC23" s="190">
        <v>24</v>
      </c>
      <c r="CD23" s="190">
        <v>26</v>
      </c>
      <c r="CE23" s="190">
        <v>24</v>
      </c>
      <c r="CF23" s="190">
        <v>26</v>
      </c>
    </row>
    <row r="24" spans="1:84" s="191" customFormat="1" ht="11.25">
      <c r="A24" s="191" t="s">
        <v>323</v>
      </c>
      <c r="B24" s="164" t="s">
        <v>306</v>
      </c>
      <c r="C24" s="164" t="s">
        <v>29</v>
      </c>
      <c r="D24" s="165" t="s">
        <v>275</v>
      </c>
      <c r="E24" s="165" t="s">
        <v>160</v>
      </c>
      <c r="F24" s="167">
        <v>39553</v>
      </c>
      <c r="G24" s="168" t="s">
        <v>307</v>
      </c>
      <c r="H24" s="165" t="s">
        <v>139</v>
      </c>
      <c r="I24" s="164" t="s">
        <v>62</v>
      </c>
      <c r="J24" s="169">
        <v>1</v>
      </c>
      <c r="K24" s="170">
        <v>0.1</v>
      </c>
      <c r="L24" s="164" t="s">
        <v>63</v>
      </c>
      <c r="M24" s="164" t="s">
        <v>332</v>
      </c>
      <c r="N24" s="164" t="s">
        <v>278</v>
      </c>
      <c r="O24" s="172"/>
      <c r="P24" s="172"/>
      <c r="Q24" s="173" t="s">
        <v>64</v>
      </c>
      <c r="R24" s="174" t="s">
        <v>285</v>
      </c>
      <c r="S24" s="174" t="s">
        <v>186</v>
      </c>
      <c r="T24" s="175" t="s">
        <v>65</v>
      </c>
      <c r="U24" s="155" t="s">
        <v>324</v>
      </c>
      <c r="V24" s="161"/>
      <c r="W24" s="177" t="s">
        <v>1</v>
      </c>
      <c r="X24" s="178">
        <v>0</v>
      </c>
      <c r="Y24" s="163" t="s">
        <v>1</v>
      </c>
      <c r="Z24" s="179">
        <v>100</v>
      </c>
      <c r="AA24" s="172"/>
      <c r="AB24" s="172"/>
      <c r="AC24" s="172"/>
      <c r="AD24" s="172"/>
      <c r="AE24" s="172"/>
      <c r="AF24" s="172"/>
      <c r="AG24" s="172"/>
      <c r="AH24" s="171"/>
      <c r="AI24" s="171"/>
      <c r="AJ24" s="172"/>
      <c r="AK24" s="172"/>
      <c r="AL24" s="172"/>
      <c r="AM24" s="172"/>
      <c r="AN24" s="172"/>
      <c r="AO24" s="176" t="s">
        <v>68</v>
      </c>
      <c r="AP24" s="172"/>
      <c r="AQ24" s="172"/>
      <c r="AR24" s="172"/>
      <c r="AS24" s="172"/>
      <c r="AT24" s="172"/>
      <c r="AU24" s="172"/>
      <c r="AV24" s="172"/>
      <c r="AW24" s="180">
        <v>100</v>
      </c>
      <c r="AX24" s="180">
        <v>100</v>
      </c>
      <c r="AY24" s="180">
        <v>100</v>
      </c>
      <c r="AZ24" s="180">
        <v>100</v>
      </c>
      <c r="BA24" s="180">
        <v>100</v>
      </c>
      <c r="BB24" s="186">
        <f t="shared" si="1"/>
        <v>0</v>
      </c>
      <c r="BC24" s="180">
        <v>90</v>
      </c>
      <c r="BD24" s="180">
        <v>100</v>
      </c>
      <c r="BE24" s="180">
        <v>0</v>
      </c>
      <c r="BF24" s="180">
        <v>0</v>
      </c>
      <c r="BG24" s="180">
        <f t="shared" si="2"/>
        <v>47.5</v>
      </c>
      <c r="BH24" s="186">
        <f t="shared" si="3"/>
        <v>55</v>
      </c>
      <c r="BI24" s="184">
        <f>IF((BA24-BG24)&lt;0,1-TTEST(AW24:AZ24,BC24:BF24,1,3),TTEST(AW24:AZ24,BC24:BF24,1,3))</f>
        <v>0.07613107376660173</v>
      </c>
      <c r="BJ24" s="190">
        <v>80</v>
      </c>
      <c r="BK24" s="180">
        <f t="shared" si="5"/>
        <v>4</v>
      </c>
      <c r="BL24" s="186">
        <v>8.1</v>
      </c>
      <c r="BM24" s="186">
        <v>8.25</v>
      </c>
      <c r="BN24" s="186">
        <v>8</v>
      </c>
      <c r="BO24" s="186">
        <v>8.25</v>
      </c>
      <c r="BP24" s="186">
        <v>8.03</v>
      </c>
      <c r="BQ24" s="186">
        <v>8.05</v>
      </c>
      <c r="BR24" s="186">
        <v>8.05</v>
      </c>
      <c r="BS24" s="186">
        <v>8.03</v>
      </c>
      <c r="BT24" s="180">
        <v>750</v>
      </c>
      <c r="BU24" s="180">
        <v>760</v>
      </c>
      <c r="BV24" s="180">
        <v>750</v>
      </c>
      <c r="BW24" s="180">
        <v>760</v>
      </c>
      <c r="BX24" s="190">
        <v>0.3</v>
      </c>
      <c r="BY24" s="180">
        <v>300</v>
      </c>
      <c r="BZ24" s="180">
        <v>320</v>
      </c>
      <c r="CA24" s="180">
        <v>320</v>
      </c>
      <c r="CB24" s="180">
        <v>320</v>
      </c>
      <c r="CC24" s="190">
        <v>24</v>
      </c>
      <c r="CD24" s="190">
        <v>25.6</v>
      </c>
      <c r="CE24" s="190">
        <v>24</v>
      </c>
      <c r="CF24" s="190">
        <v>25.6</v>
      </c>
    </row>
    <row r="25" spans="2:84" s="191" customFormat="1" ht="11.25">
      <c r="B25" s="191" t="s">
        <v>14</v>
      </c>
      <c r="C25" s="191" t="s">
        <v>29</v>
      </c>
      <c r="D25" s="191" t="s">
        <v>15</v>
      </c>
      <c r="E25" s="191" t="s">
        <v>15</v>
      </c>
      <c r="F25" s="192">
        <v>39554</v>
      </c>
      <c r="G25" s="193">
        <v>0</v>
      </c>
      <c r="H25" s="172" t="s">
        <v>15</v>
      </c>
      <c r="I25" s="172" t="s">
        <v>69</v>
      </c>
      <c r="J25" s="172">
        <v>1</v>
      </c>
      <c r="K25" s="172">
        <v>-88</v>
      </c>
      <c r="L25" s="172" t="s">
        <v>63</v>
      </c>
      <c r="M25" s="172" t="s">
        <v>15</v>
      </c>
      <c r="N25" s="172" t="s">
        <v>273</v>
      </c>
      <c r="O25" s="172"/>
      <c r="P25" s="172"/>
      <c r="Q25" s="175" t="s">
        <v>70</v>
      </c>
      <c r="R25" s="174" t="s">
        <v>285</v>
      </c>
      <c r="S25" s="174" t="s">
        <v>186</v>
      </c>
      <c r="T25" s="175" t="s">
        <v>65</v>
      </c>
      <c r="U25" s="155" t="s">
        <v>286</v>
      </c>
      <c r="V25" s="161"/>
      <c r="W25" s="177" t="s">
        <v>1</v>
      </c>
      <c r="X25" s="178">
        <v>0</v>
      </c>
      <c r="Y25" s="163" t="s">
        <v>1</v>
      </c>
      <c r="Z25" s="179">
        <v>100</v>
      </c>
      <c r="AA25" s="172"/>
      <c r="AB25" s="172"/>
      <c r="AC25" s="172"/>
      <c r="AD25" s="172"/>
      <c r="AE25" s="172"/>
      <c r="AF25" s="172"/>
      <c r="AG25" s="172"/>
      <c r="AH25" s="171"/>
      <c r="AI25" s="171"/>
      <c r="AJ25" s="172"/>
      <c r="AK25" s="172"/>
      <c r="AL25" s="172"/>
      <c r="AM25" s="172"/>
      <c r="AN25" s="172"/>
      <c r="AO25" s="176" t="s">
        <v>68</v>
      </c>
      <c r="AP25" s="172"/>
      <c r="AQ25" s="172"/>
      <c r="AR25" s="172"/>
      <c r="AS25" s="172"/>
      <c r="AT25" s="172"/>
      <c r="AU25" s="172"/>
      <c r="AV25" s="172"/>
      <c r="AW25" s="180">
        <v>100</v>
      </c>
      <c r="AX25" s="180">
        <v>100</v>
      </c>
      <c r="AY25" s="180">
        <v>100</v>
      </c>
      <c r="AZ25" s="180">
        <v>100</v>
      </c>
      <c r="BA25" s="180">
        <v>100</v>
      </c>
      <c r="BB25" s="186">
        <f t="shared" si="1"/>
        <v>0</v>
      </c>
      <c r="BC25" s="180">
        <v>100</v>
      </c>
      <c r="BD25" s="180">
        <v>100</v>
      </c>
      <c r="BE25" s="180">
        <v>100</v>
      </c>
      <c r="BF25" s="180">
        <v>100</v>
      </c>
      <c r="BG25" s="180">
        <f t="shared" si="2"/>
        <v>100</v>
      </c>
      <c r="BH25" s="186">
        <f t="shared" si="3"/>
        <v>0</v>
      </c>
      <c r="BI25" s="184">
        <v>0.05</v>
      </c>
      <c r="BJ25" s="190">
        <v>80</v>
      </c>
      <c r="BK25" s="180">
        <f t="shared" si="5"/>
        <v>4</v>
      </c>
      <c r="BL25" s="186">
        <v>7.7</v>
      </c>
      <c r="BM25" s="186">
        <v>7.98</v>
      </c>
      <c r="BN25" s="186">
        <v>7.7</v>
      </c>
      <c r="BO25" s="186">
        <v>7.99</v>
      </c>
      <c r="BP25" s="186">
        <v>8.25</v>
      </c>
      <c r="BQ25" s="186">
        <v>8.2</v>
      </c>
      <c r="BR25" s="186">
        <v>8.2</v>
      </c>
      <c r="BS25" s="186">
        <v>8.2</v>
      </c>
      <c r="BT25" s="180">
        <v>620</v>
      </c>
      <c r="BU25" s="180">
        <v>625</v>
      </c>
      <c r="BV25" s="180">
        <v>620</v>
      </c>
      <c r="BW25" s="180">
        <v>626</v>
      </c>
      <c r="BX25" s="190">
        <v>0.1</v>
      </c>
      <c r="BY25" s="180">
        <v>450</v>
      </c>
      <c r="BZ25" s="180">
        <v>450</v>
      </c>
      <c r="CA25" s="180">
        <v>400</v>
      </c>
      <c r="CB25" s="180">
        <v>400</v>
      </c>
      <c r="CC25" s="190">
        <v>24.2</v>
      </c>
      <c r="CD25" s="190">
        <v>25</v>
      </c>
      <c r="CE25" s="190">
        <v>24.2</v>
      </c>
      <c r="CF25" s="190">
        <v>25</v>
      </c>
    </row>
    <row r="26" spans="2:84" s="191" customFormat="1" ht="11.25">
      <c r="B26" s="191" t="s">
        <v>14</v>
      </c>
      <c r="C26" s="191" t="s">
        <v>29</v>
      </c>
      <c r="D26" s="191" t="s">
        <v>15</v>
      </c>
      <c r="E26" s="191" t="s">
        <v>15</v>
      </c>
      <c r="F26" s="192">
        <v>39554</v>
      </c>
      <c r="G26" s="193">
        <v>0</v>
      </c>
      <c r="H26" s="172" t="s">
        <v>15</v>
      </c>
      <c r="I26" s="172" t="s">
        <v>69</v>
      </c>
      <c r="J26" s="172">
        <v>1</v>
      </c>
      <c r="K26" s="172">
        <v>-88</v>
      </c>
      <c r="L26" s="172" t="s">
        <v>63</v>
      </c>
      <c r="M26" s="172" t="s">
        <v>15</v>
      </c>
      <c r="N26" s="172" t="s">
        <v>273</v>
      </c>
      <c r="O26" s="172"/>
      <c r="P26" s="172"/>
      <c r="Q26" s="175" t="s">
        <v>70</v>
      </c>
      <c r="R26" s="174" t="s">
        <v>285</v>
      </c>
      <c r="S26" s="174" t="s">
        <v>186</v>
      </c>
      <c r="T26" s="175" t="s">
        <v>65</v>
      </c>
      <c r="U26" s="155" t="s">
        <v>324</v>
      </c>
      <c r="V26" s="161"/>
      <c r="W26" s="177" t="s">
        <v>1</v>
      </c>
      <c r="X26" s="178">
        <v>0</v>
      </c>
      <c r="Y26" s="163" t="s">
        <v>1</v>
      </c>
      <c r="Z26" s="179">
        <v>100</v>
      </c>
      <c r="AA26" s="172"/>
      <c r="AB26" s="172"/>
      <c r="AC26" s="172"/>
      <c r="AD26" s="172"/>
      <c r="AE26" s="172"/>
      <c r="AF26" s="172"/>
      <c r="AG26" s="172"/>
      <c r="AH26" s="171"/>
      <c r="AI26" s="171"/>
      <c r="AJ26" s="172"/>
      <c r="AK26" s="172"/>
      <c r="AL26" s="172"/>
      <c r="AM26" s="172"/>
      <c r="AN26" s="172"/>
      <c r="AO26" s="176" t="s">
        <v>68</v>
      </c>
      <c r="AP26" s="172"/>
      <c r="AQ26" s="172"/>
      <c r="AR26" s="172"/>
      <c r="AS26" s="172"/>
      <c r="AT26" s="172"/>
      <c r="AU26" s="172"/>
      <c r="AV26" s="172"/>
      <c r="AW26" s="180">
        <v>100</v>
      </c>
      <c r="AX26" s="180">
        <v>100</v>
      </c>
      <c r="AY26" s="180">
        <v>100</v>
      </c>
      <c r="AZ26" s="180">
        <v>100</v>
      </c>
      <c r="BA26" s="180">
        <v>100</v>
      </c>
      <c r="BB26" s="186">
        <f t="shared" si="1"/>
        <v>0</v>
      </c>
      <c r="BC26" s="180">
        <v>75</v>
      </c>
      <c r="BD26" s="180">
        <v>100</v>
      </c>
      <c r="BE26" s="180">
        <v>100</v>
      </c>
      <c r="BF26" s="180">
        <v>100</v>
      </c>
      <c r="BG26" s="180">
        <f t="shared" si="2"/>
        <v>93.75</v>
      </c>
      <c r="BH26" s="186">
        <f t="shared" si="3"/>
        <v>12.5</v>
      </c>
      <c r="BI26" s="184">
        <f>IF((BA26-BG26)&lt;0,1-TTEST(AW26:AZ26,BC26:BF26,1,3),TTEST(AW26:AZ26,BC26:BF26,1,3))</f>
        <v>0.1955011094778853</v>
      </c>
      <c r="BJ26" s="190">
        <v>80</v>
      </c>
      <c r="BK26" s="180">
        <f t="shared" si="5"/>
        <v>4</v>
      </c>
      <c r="BL26" s="186">
        <v>7.6</v>
      </c>
      <c r="BM26" s="186">
        <v>7.6</v>
      </c>
      <c r="BN26" s="186">
        <v>7.58</v>
      </c>
      <c r="BO26" s="186">
        <v>7.6</v>
      </c>
      <c r="BP26" s="186">
        <v>8.6</v>
      </c>
      <c r="BQ26" s="186">
        <v>8.6</v>
      </c>
      <c r="BR26" s="186">
        <v>8.6</v>
      </c>
      <c r="BS26" s="186">
        <v>8.6</v>
      </c>
      <c r="BT26" s="180">
        <v>2000</v>
      </c>
      <c r="BU26" s="180">
        <v>2500</v>
      </c>
      <c r="BV26" s="180">
        <v>2000</v>
      </c>
      <c r="BW26" s="180">
        <v>2500</v>
      </c>
      <c r="BX26" s="190">
        <v>0.1</v>
      </c>
      <c r="BY26" s="180">
        <v>89</v>
      </c>
      <c r="BZ26" s="180">
        <v>89</v>
      </c>
      <c r="CA26" s="180">
        <v>425</v>
      </c>
      <c r="CB26" s="180">
        <v>420</v>
      </c>
      <c r="CC26" s="190">
        <v>24.9</v>
      </c>
      <c r="CD26" s="190">
        <v>25.2</v>
      </c>
      <c r="CE26" s="190">
        <v>24.9</v>
      </c>
      <c r="CF26" s="190">
        <v>26.2</v>
      </c>
    </row>
    <row r="27" spans="17:41" ht="12.75">
      <c r="Q27" s="160"/>
      <c r="R27" s="161"/>
      <c r="S27" s="162"/>
      <c r="T27" s="163"/>
      <c r="U27" s="155"/>
      <c r="V27" s="161"/>
      <c r="W27" s="156"/>
      <c r="X27" s="161"/>
      <c r="Y27" s="161"/>
      <c r="Z27" s="161"/>
      <c r="AO27" s="42"/>
    </row>
    <row r="28" spans="17:41" ht="12.75">
      <c r="Q28" s="160"/>
      <c r="R28" s="157"/>
      <c r="S28" s="158"/>
      <c r="T28" s="159"/>
      <c r="U28" s="155"/>
      <c r="V28" s="161"/>
      <c r="W28" s="156"/>
      <c r="X28" s="161"/>
      <c r="Y28" s="161"/>
      <c r="Z28" s="161"/>
      <c r="AO28" s="42"/>
    </row>
  </sheetData>
  <sheetProtection/>
  <autoFilter ref="A1:CG26"/>
  <printOptions/>
  <pageMargins left="0.75" right="0.75" top="1" bottom="1" header="0.5" footer="0.5"/>
  <pageSetup fitToHeight="1" fitToWidth="1" horizontalDpi="600" verticalDpi="600" orientation="portrait" scale="11" r:id="rId3"/>
  <legacyDrawing r:id="rId2"/>
</worksheet>
</file>

<file path=xl/worksheets/sheet4.xml><?xml version="1.0" encoding="utf-8"?>
<worksheet xmlns="http://schemas.openxmlformats.org/spreadsheetml/2006/main" xmlns:r="http://schemas.openxmlformats.org/officeDocument/2006/relationships">
  <sheetPr codeName="Sheet17">
    <tabColor indexed="44"/>
  </sheetPr>
  <dimension ref="A1:DN12"/>
  <sheetViews>
    <sheetView zoomScale="85" zoomScaleNormal="85" zoomScalePageLayoutView="0" workbookViewId="0" topLeftCell="A1">
      <pane xSplit="2" ySplit="8" topLeftCell="AQ9" activePane="bottomRight" state="frozen"/>
      <selection pane="topLeft" activeCell="A1" sqref="A1"/>
      <selection pane="topRight" activeCell="C1" sqref="C1"/>
      <selection pane="bottomLeft" activeCell="A9" sqref="A9"/>
      <selection pane="bottomRight" activeCell="BQ11" sqref="BQ11"/>
    </sheetView>
  </sheetViews>
  <sheetFormatPr defaultColWidth="9.140625" defaultRowHeight="12.75"/>
  <cols>
    <col min="1" max="1" width="8.7109375" style="42" customWidth="1"/>
    <col min="2" max="2" width="10.8515625" style="42" customWidth="1"/>
    <col min="3" max="3" width="4.28125" style="42" bestFit="1" customWidth="1"/>
    <col min="4" max="4" width="19.8515625" style="42" customWidth="1"/>
    <col min="5" max="5" width="13.140625" style="42" bestFit="1" customWidth="1"/>
    <col min="6" max="6" width="11.421875" style="17" bestFit="1" customWidth="1"/>
    <col min="7" max="7" width="4.7109375" style="110" bestFit="1" customWidth="1"/>
    <col min="8" max="8" width="13.140625" style="42" bestFit="1" customWidth="1"/>
    <col min="9" max="9" width="9.28125" style="42" bestFit="1" customWidth="1"/>
    <col min="10" max="10" width="4.7109375" style="42" bestFit="1" customWidth="1"/>
    <col min="11" max="12" width="3.8515625" style="42" bestFit="1" customWidth="1"/>
    <col min="13" max="13" width="14.8515625" style="42" customWidth="1"/>
    <col min="14" max="14" width="10.421875" style="42" bestFit="1" customWidth="1"/>
    <col min="15" max="16" width="3.8515625" style="42" bestFit="1" customWidth="1"/>
    <col min="17" max="17" width="8.57421875" style="42" bestFit="1" customWidth="1"/>
    <col min="18" max="18" width="16.7109375" style="42" bestFit="1" customWidth="1"/>
    <col min="19" max="19" width="7.7109375" style="42" bestFit="1" customWidth="1"/>
    <col min="20" max="20" width="13.8515625" style="42" bestFit="1" customWidth="1"/>
    <col min="21" max="21" width="16.8515625" style="42" bestFit="1" customWidth="1"/>
    <col min="22" max="22" width="3.8515625" style="42" bestFit="1" customWidth="1"/>
    <col min="23" max="23" width="5.28125" style="42" bestFit="1" customWidth="1"/>
    <col min="24" max="24" width="3.8515625" style="40" bestFit="1" customWidth="1"/>
    <col min="25" max="25" width="5.140625" style="12" bestFit="1" customWidth="1"/>
    <col min="26" max="26" width="4.140625" style="40" bestFit="1" customWidth="1"/>
    <col min="27" max="27" width="3.8515625" style="12" bestFit="1" customWidth="1"/>
    <col min="28" max="28" width="3.8515625" style="121" bestFit="1" customWidth="1"/>
    <col min="29" max="40" width="3.8515625" style="12" bestFit="1" customWidth="1"/>
    <col min="41" max="41" width="5.8515625" style="12" bestFit="1" customWidth="1"/>
    <col min="42" max="48" width="3.8515625" style="12" bestFit="1" customWidth="1"/>
    <col min="49" max="49" width="4.140625" style="40" bestFit="1" customWidth="1"/>
    <col min="50" max="50" width="3.8515625" style="40" bestFit="1" customWidth="1"/>
    <col min="51" max="51" width="4.140625" style="40" bestFit="1" customWidth="1"/>
    <col min="52" max="52" width="3.8515625" style="40" bestFit="1" customWidth="1"/>
    <col min="53" max="53" width="4.140625" style="40" bestFit="1" customWidth="1"/>
    <col min="54" max="54" width="3.8515625" style="40" bestFit="1" customWidth="1"/>
    <col min="55" max="56" width="4.140625" style="40" bestFit="1" customWidth="1"/>
    <col min="57" max="57" width="3.8515625" style="40" bestFit="1" customWidth="1"/>
    <col min="58" max="58" width="4.7109375" style="41" bestFit="1" customWidth="1"/>
    <col min="59" max="59" width="16.421875" style="40" bestFit="1" customWidth="1"/>
    <col min="60" max="60" width="12.57421875" style="40" bestFit="1" customWidth="1"/>
    <col min="61" max="61" width="4.140625" style="40" bestFit="1" customWidth="1"/>
    <col min="62" max="62" width="3.8515625" style="40" bestFit="1" customWidth="1"/>
    <col min="63" max="63" width="4.140625" style="40" bestFit="1" customWidth="1"/>
    <col min="64" max="64" width="3.8515625" style="40" bestFit="1" customWidth="1"/>
    <col min="65" max="66" width="4.140625" style="40" bestFit="1" customWidth="1"/>
    <col min="67" max="67" width="3.8515625" style="40" bestFit="1" customWidth="1"/>
    <col min="68" max="68" width="6.8515625" style="41" customWidth="1"/>
    <col min="69" max="69" width="5.7109375" style="18" bestFit="1" customWidth="1"/>
    <col min="70" max="70" width="4.7109375" style="44" bestFit="1" customWidth="1"/>
    <col min="71" max="71" width="3.8515625" style="40" bestFit="1" customWidth="1"/>
    <col min="72" max="77" width="19.00390625" style="41" bestFit="1" customWidth="1"/>
    <col min="78" max="79" width="19.00390625" style="41" customWidth="1"/>
    <col min="80" max="81" width="19.00390625" style="40" bestFit="1" customWidth="1"/>
    <col min="82" max="83" width="19.00390625" style="40" customWidth="1"/>
    <col min="84" max="84" width="19.00390625" style="12" bestFit="1" customWidth="1"/>
    <col min="85" max="87" width="19.00390625" style="44" bestFit="1" customWidth="1"/>
    <col min="88" max="89" width="19.00390625" style="44" customWidth="1"/>
    <col min="90" max="90" width="16.421875" style="12" bestFit="1" customWidth="1"/>
    <col min="91" max="91" width="14.8515625" style="12" bestFit="1" customWidth="1"/>
    <col min="92" max="93" width="4.57421875" style="12" bestFit="1" customWidth="1"/>
    <col min="94" max="96" width="5.140625" style="12" bestFit="1" customWidth="1"/>
    <col min="97" max="99" width="3.00390625" style="12" bestFit="1" customWidth="1"/>
    <col min="100" max="101" width="4.8515625" style="12" bestFit="1" customWidth="1"/>
    <col min="102" max="103" width="4.8515625" style="12" customWidth="1"/>
    <col min="104" max="104" width="4.57421875" style="12" bestFit="1" customWidth="1"/>
    <col min="105" max="105" width="5.57421875" style="12" bestFit="1" customWidth="1"/>
    <col min="106" max="106" width="4.57421875" style="12" bestFit="1" customWidth="1"/>
    <col min="107" max="107" width="5.57421875" style="12" bestFit="1" customWidth="1"/>
    <col min="108" max="108" width="6.00390625" style="12" bestFit="1" customWidth="1"/>
    <col min="109" max="109" width="6.140625" style="12" bestFit="1" customWidth="1"/>
    <col min="110" max="111" width="5.00390625" style="12" bestFit="1" customWidth="1"/>
    <col min="112" max="16384" width="9.140625" style="12" customWidth="1"/>
  </cols>
  <sheetData>
    <row r="1" spans="1:109" s="42" customFormat="1" ht="12.75">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7"/>
      <c r="AI1" s="127"/>
      <c r="AJ1" s="126"/>
      <c r="AK1" s="126"/>
      <c r="AL1" s="126"/>
      <c r="AN1" s="126"/>
      <c r="AO1" s="94"/>
      <c r="AP1" s="131"/>
      <c r="AQ1" s="131"/>
      <c r="AR1" s="131"/>
      <c r="AS1" s="96"/>
      <c r="AT1" s="96"/>
      <c r="AU1" s="96"/>
      <c r="AV1" s="96"/>
      <c r="AW1" s="96"/>
      <c r="AX1" s="96"/>
      <c r="AY1" s="96"/>
      <c r="AZ1" s="96"/>
      <c r="BA1" s="96"/>
      <c r="BB1" s="127"/>
      <c r="BC1" s="94"/>
      <c r="BD1" s="94"/>
      <c r="BE1" s="81"/>
      <c r="BF1" s="81"/>
      <c r="BG1" s="134" t="s">
        <v>48</v>
      </c>
      <c r="BH1" s="126" t="s">
        <v>1</v>
      </c>
      <c r="BI1" s="23"/>
      <c r="BJ1" s="23"/>
      <c r="BK1" s="145"/>
      <c r="BL1" s="96"/>
      <c r="BM1" s="96"/>
      <c r="BN1" s="126"/>
      <c r="BO1" s="81"/>
      <c r="BP1" s="81"/>
      <c r="BQ1" s="81"/>
      <c r="BR1" s="81"/>
      <c r="BS1" s="81"/>
      <c r="BT1" s="83" t="s">
        <v>181</v>
      </c>
      <c r="BU1" s="83" t="s">
        <v>181</v>
      </c>
      <c r="BV1" s="83" t="s">
        <v>181</v>
      </c>
      <c r="BW1" s="83" t="s">
        <v>181</v>
      </c>
      <c r="BX1" s="83" t="s">
        <v>181</v>
      </c>
      <c r="BY1" s="83" t="s">
        <v>181</v>
      </c>
      <c r="BZ1" s="83" t="s">
        <v>181</v>
      </c>
      <c r="CA1" s="83" t="s">
        <v>181</v>
      </c>
      <c r="CB1" s="83" t="s">
        <v>181</v>
      </c>
      <c r="CC1" s="83" t="s">
        <v>181</v>
      </c>
      <c r="CD1" s="83" t="s">
        <v>181</v>
      </c>
      <c r="CE1" s="83" t="s">
        <v>181</v>
      </c>
      <c r="CF1" s="83" t="s">
        <v>181</v>
      </c>
      <c r="CG1" s="83" t="s">
        <v>181</v>
      </c>
      <c r="CH1" s="83" t="s">
        <v>181</v>
      </c>
      <c r="CI1" s="83" t="s">
        <v>181</v>
      </c>
      <c r="CJ1" s="83" t="s">
        <v>181</v>
      </c>
      <c r="CK1" s="83" t="s">
        <v>181</v>
      </c>
      <c r="CL1" s="134" t="s">
        <v>48</v>
      </c>
      <c r="CM1" s="126"/>
      <c r="CN1" s="25"/>
      <c r="CO1" s="25"/>
      <c r="CP1" s="23"/>
      <c r="CQ1" s="23"/>
      <c r="CR1" s="139"/>
      <c r="CT1" s="25"/>
      <c r="CU1" s="25"/>
      <c r="CV1" s="25"/>
      <c r="CW1" s="25"/>
      <c r="CX1" s="127"/>
      <c r="CY1" s="126"/>
      <c r="CZ1" s="126"/>
      <c r="DA1" s="126"/>
      <c r="DB1" s="126"/>
      <c r="DC1" s="126"/>
      <c r="DD1" s="126"/>
      <c r="DE1" s="126"/>
    </row>
    <row r="2" spans="1:109" s="42" customFormat="1" ht="12.75">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7"/>
      <c r="AI2" s="127"/>
      <c r="AJ2" s="126"/>
      <c r="AK2" s="126"/>
      <c r="AL2" s="126"/>
      <c r="AN2" s="126"/>
      <c r="AO2" s="94"/>
      <c r="AP2" s="131"/>
      <c r="AQ2" s="131"/>
      <c r="AR2" s="131"/>
      <c r="AS2" s="96"/>
      <c r="AT2" s="96"/>
      <c r="AU2" s="96"/>
      <c r="AV2" s="96"/>
      <c r="AW2" s="96"/>
      <c r="AX2" s="96"/>
      <c r="AY2" s="96"/>
      <c r="AZ2" s="96"/>
      <c r="BA2" s="96"/>
      <c r="BB2" s="127"/>
      <c r="BC2" s="94"/>
      <c r="BD2" s="94"/>
      <c r="BE2" s="81"/>
      <c r="BF2" s="81"/>
      <c r="BG2" s="134" t="s">
        <v>10</v>
      </c>
      <c r="BH2" s="42" t="s">
        <v>140</v>
      </c>
      <c r="BI2" s="23"/>
      <c r="BJ2" s="23"/>
      <c r="BK2" s="145"/>
      <c r="BL2" s="96"/>
      <c r="BM2" s="96"/>
      <c r="BN2" s="126"/>
      <c r="BO2" s="81"/>
      <c r="BP2" s="81"/>
      <c r="BQ2" s="81"/>
      <c r="BR2" s="81"/>
      <c r="BS2" s="81"/>
      <c r="BT2" s="42" t="s">
        <v>143</v>
      </c>
      <c r="BU2" s="42" t="s">
        <v>143</v>
      </c>
      <c r="BV2" s="42" t="s">
        <v>143</v>
      </c>
      <c r="BW2" s="42" t="s">
        <v>143</v>
      </c>
      <c r="BX2" s="42" t="s">
        <v>75</v>
      </c>
      <c r="BY2" s="42" t="s">
        <v>75</v>
      </c>
      <c r="BZ2" s="42" t="s">
        <v>75</v>
      </c>
      <c r="CA2" s="42" t="s">
        <v>75</v>
      </c>
      <c r="CB2" s="42" t="s">
        <v>190</v>
      </c>
      <c r="CC2" s="42" t="s">
        <v>190</v>
      </c>
      <c r="CD2" s="42" t="s">
        <v>190</v>
      </c>
      <c r="CE2" s="42" t="s">
        <v>190</v>
      </c>
      <c r="CF2" s="42" t="s">
        <v>145</v>
      </c>
      <c r="CG2" s="42" t="s">
        <v>145</v>
      </c>
      <c r="CH2" s="42" t="s">
        <v>168</v>
      </c>
      <c r="CI2" s="42" t="s">
        <v>168</v>
      </c>
      <c r="CJ2" s="42" t="s">
        <v>168</v>
      </c>
      <c r="CK2" s="42" t="s">
        <v>168</v>
      </c>
      <c r="CL2" s="134" t="s">
        <v>10</v>
      </c>
      <c r="CM2" s="126"/>
      <c r="CN2" s="25"/>
      <c r="CO2" s="25"/>
      <c r="CP2" s="25"/>
      <c r="CQ2" s="25"/>
      <c r="CR2" s="25"/>
      <c r="CS2" s="25"/>
      <c r="CT2" s="25"/>
      <c r="CU2" s="25"/>
      <c r="CV2" s="25"/>
      <c r="CW2" s="25"/>
      <c r="CX2" s="127"/>
      <c r="CY2" s="126"/>
      <c r="CZ2" s="126"/>
      <c r="DA2" s="126"/>
      <c r="DB2" s="126"/>
      <c r="DC2" s="126"/>
      <c r="DD2" s="126"/>
      <c r="DE2" s="126"/>
    </row>
    <row r="3" spans="1:107" s="42" customFormat="1" ht="12.7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7"/>
      <c r="AM3" s="127"/>
      <c r="AN3" s="126"/>
      <c r="AO3" s="126"/>
      <c r="AP3" s="126"/>
      <c r="AQ3" s="126"/>
      <c r="AR3" s="126"/>
      <c r="AS3" s="126"/>
      <c r="AT3" s="126"/>
      <c r="AU3" s="126"/>
      <c r="AV3" s="126"/>
      <c r="AW3" s="126"/>
      <c r="AX3" s="126"/>
      <c r="AY3" s="126"/>
      <c r="AZ3" s="126"/>
      <c r="BA3" s="126"/>
      <c r="BB3" s="126"/>
      <c r="BC3" s="126"/>
      <c r="BD3" s="126"/>
      <c r="BE3" s="144"/>
      <c r="BF3" s="144"/>
      <c r="BG3" s="134" t="s">
        <v>11</v>
      </c>
      <c r="BH3" s="141" t="s">
        <v>1</v>
      </c>
      <c r="BI3" s="126"/>
      <c r="BJ3" s="126"/>
      <c r="BK3" s="126"/>
      <c r="BL3" s="126"/>
      <c r="BM3" s="126"/>
      <c r="BN3" s="126"/>
      <c r="BO3" s="144"/>
      <c r="BP3" s="144"/>
      <c r="BQ3" s="144"/>
      <c r="BR3" s="144"/>
      <c r="BS3" s="144"/>
      <c r="BT3" s="126" t="s">
        <v>1</v>
      </c>
      <c r="BU3" s="126" t="s">
        <v>1</v>
      </c>
      <c r="BV3" s="126" t="s">
        <v>1</v>
      </c>
      <c r="BW3" s="126" t="s">
        <v>1</v>
      </c>
      <c r="BX3" s="126" t="s">
        <v>1</v>
      </c>
      <c r="BY3" s="126" t="s">
        <v>1</v>
      </c>
      <c r="BZ3" s="126" t="s">
        <v>1</v>
      </c>
      <c r="CA3" s="126" t="s">
        <v>1</v>
      </c>
      <c r="CB3" s="126" t="s">
        <v>1</v>
      </c>
      <c r="CC3" s="126" t="s">
        <v>1</v>
      </c>
      <c r="CD3" s="126" t="s">
        <v>1</v>
      </c>
      <c r="CE3" s="126" t="s">
        <v>1</v>
      </c>
      <c r="CF3" s="126" t="s">
        <v>39</v>
      </c>
      <c r="CG3" s="126" t="s">
        <v>39</v>
      </c>
      <c r="CH3" s="126" t="s">
        <v>1</v>
      </c>
      <c r="CI3" s="126" t="s">
        <v>1</v>
      </c>
      <c r="CJ3" s="126" t="s">
        <v>1</v>
      </c>
      <c r="CK3" s="126" t="s">
        <v>1</v>
      </c>
      <c r="CL3" s="134" t="s">
        <v>11</v>
      </c>
      <c r="CM3" s="126"/>
      <c r="CN3" s="126"/>
      <c r="CO3" s="126"/>
      <c r="CP3" s="126"/>
      <c r="CQ3" s="126"/>
      <c r="CR3" s="126"/>
      <c r="CS3" s="126"/>
      <c r="CT3" s="126"/>
      <c r="CU3" s="126"/>
      <c r="CV3" s="126"/>
      <c r="CW3" s="126"/>
      <c r="CX3" s="126"/>
      <c r="CY3" s="126"/>
      <c r="CZ3" s="126"/>
      <c r="DA3" s="126"/>
      <c r="DB3" s="126"/>
      <c r="DC3" s="126"/>
    </row>
    <row r="4" spans="1:118" s="42" customFormat="1" ht="12.7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7"/>
      <c r="AJ4" s="127"/>
      <c r="AK4" s="126"/>
      <c r="AL4" s="126"/>
      <c r="AM4" s="126"/>
      <c r="AN4" s="126"/>
      <c r="AO4" s="126"/>
      <c r="AP4" s="126"/>
      <c r="AQ4" s="126"/>
      <c r="AR4" s="126"/>
      <c r="AS4" s="126"/>
      <c r="AT4" s="126"/>
      <c r="AU4" s="126"/>
      <c r="AV4" s="126"/>
      <c r="AW4" s="126"/>
      <c r="AX4" s="126"/>
      <c r="AY4" s="126"/>
      <c r="AZ4" s="126"/>
      <c r="BA4" s="126"/>
      <c r="BB4" s="126"/>
      <c r="BC4" s="127"/>
      <c r="BD4" s="127"/>
      <c r="BE4" s="144"/>
      <c r="BF4" s="144"/>
      <c r="BG4" s="134" t="s">
        <v>49</v>
      </c>
      <c r="BH4" s="42" t="s">
        <v>180</v>
      </c>
      <c r="BI4" s="126"/>
      <c r="BJ4" s="126"/>
      <c r="BK4" s="126"/>
      <c r="BL4" s="126"/>
      <c r="BM4" s="126"/>
      <c r="BN4" s="126"/>
      <c r="BO4" s="144"/>
      <c r="BP4" s="144"/>
      <c r="BQ4" s="144"/>
      <c r="BR4" s="144"/>
      <c r="BS4" s="144"/>
      <c r="BT4" s="42" t="s">
        <v>144</v>
      </c>
      <c r="BU4" s="42" t="s">
        <v>144</v>
      </c>
      <c r="BV4" s="42" t="s">
        <v>144</v>
      </c>
      <c r="BW4" s="42" t="s">
        <v>144</v>
      </c>
      <c r="BX4" s="42" t="s">
        <v>144</v>
      </c>
      <c r="BY4" s="42" t="s">
        <v>144</v>
      </c>
      <c r="BZ4" s="42" t="s">
        <v>144</v>
      </c>
      <c r="CA4" s="42" t="s">
        <v>144</v>
      </c>
      <c r="CB4" s="42" t="s">
        <v>144</v>
      </c>
      <c r="CC4" s="42" t="s">
        <v>144</v>
      </c>
      <c r="CD4" s="42" t="s">
        <v>144</v>
      </c>
      <c r="CE4" s="42" t="s">
        <v>144</v>
      </c>
      <c r="CF4" s="42" t="s">
        <v>144</v>
      </c>
      <c r="CG4" s="42" t="s">
        <v>144</v>
      </c>
      <c r="CH4" s="42" t="s">
        <v>144</v>
      </c>
      <c r="CI4" s="42" t="s">
        <v>144</v>
      </c>
      <c r="CJ4" s="42" t="s">
        <v>144</v>
      </c>
      <c r="CK4" s="42" t="s">
        <v>144</v>
      </c>
      <c r="CL4" s="134" t="s">
        <v>49</v>
      </c>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row>
    <row r="5" spans="1:107" s="42" customFormat="1" ht="12.75">
      <c r="A5" s="84"/>
      <c r="B5" s="84"/>
      <c r="C5" s="84"/>
      <c r="D5" s="84"/>
      <c r="E5" s="84"/>
      <c r="F5" s="84"/>
      <c r="G5" s="84"/>
      <c r="H5" s="84"/>
      <c r="I5" s="84"/>
      <c r="J5" s="84"/>
      <c r="K5" s="84"/>
      <c r="L5" s="84"/>
      <c r="M5" s="84"/>
      <c r="N5" s="84"/>
      <c r="O5" s="84"/>
      <c r="P5" s="84"/>
      <c r="Q5" s="84"/>
      <c r="R5" s="84"/>
      <c r="S5" s="84"/>
      <c r="T5" s="84"/>
      <c r="U5" s="84"/>
      <c r="V5" s="84"/>
      <c r="W5" s="84"/>
      <c r="X5" s="84"/>
      <c r="Y5" s="84"/>
      <c r="Z5" s="127"/>
      <c r="AA5" s="84"/>
      <c r="AB5" s="84"/>
      <c r="AC5" s="84"/>
      <c r="AD5" s="84"/>
      <c r="AE5" s="84"/>
      <c r="AF5" s="84"/>
      <c r="AG5" s="84"/>
      <c r="AH5" s="84"/>
      <c r="AI5" s="84"/>
      <c r="AJ5" s="84"/>
      <c r="AK5" s="84"/>
      <c r="AL5" s="84"/>
      <c r="AM5" s="84"/>
      <c r="AN5" s="84"/>
      <c r="AO5" s="84"/>
      <c r="AP5" s="84"/>
      <c r="AQ5" s="84"/>
      <c r="AR5" s="84"/>
      <c r="AS5" s="84"/>
      <c r="AT5" s="84"/>
      <c r="AU5" s="84"/>
      <c r="AV5" s="84"/>
      <c r="AW5" s="84"/>
      <c r="AX5" s="127"/>
      <c r="AY5" s="127"/>
      <c r="AZ5" s="127"/>
      <c r="BA5" s="127"/>
      <c r="BB5" s="127"/>
      <c r="BC5" s="127"/>
      <c r="BD5" s="127"/>
      <c r="BE5" s="144"/>
      <c r="BF5" s="144"/>
      <c r="BG5" s="134" t="s">
        <v>50</v>
      </c>
      <c r="BH5" s="23" t="s">
        <v>177</v>
      </c>
      <c r="BI5" s="127"/>
      <c r="BJ5" s="127"/>
      <c r="BK5" s="127"/>
      <c r="BL5" s="127"/>
      <c r="BM5" s="127"/>
      <c r="BN5" s="84"/>
      <c r="BO5" s="144"/>
      <c r="BP5" s="144"/>
      <c r="BQ5" s="144"/>
      <c r="BR5" s="144"/>
      <c r="BS5" s="144"/>
      <c r="BT5" s="127" t="s">
        <v>78</v>
      </c>
      <c r="BU5" s="127" t="s">
        <v>79</v>
      </c>
      <c r="BV5" s="127" t="s">
        <v>73</v>
      </c>
      <c r="BW5" s="127" t="s">
        <v>74</v>
      </c>
      <c r="BX5" s="127" t="s">
        <v>76</v>
      </c>
      <c r="BY5" s="127" t="s">
        <v>79</v>
      </c>
      <c r="BZ5" s="127" t="s">
        <v>73</v>
      </c>
      <c r="CA5" s="127" t="s">
        <v>74</v>
      </c>
      <c r="CB5" s="127" t="s">
        <v>78</v>
      </c>
      <c r="CC5" s="127" t="s">
        <v>79</v>
      </c>
      <c r="CD5" s="214" t="s">
        <v>73</v>
      </c>
      <c r="CE5" s="214" t="s">
        <v>74</v>
      </c>
      <c r="CF5" s="127" t="s">
        <v>78</v>
      </c>
      <c r="CG5" s="127" t="s">
        <v>79</v>
      </c>
      <c r="CH5" s="127" t="s">
        <v>78</v>
      </c>
      <c r="CI5" s="127" t="s">
        <v>79</v>
      </c>
      <c r="CJ5" s="127" t="s">
        <v>73</v>
      </c>
      <c r="CK5" s="127" t="s">
        <v>74</v>
      </c>
      <c r="CL5" s="134" t="s">
        <v>50</v>
      </c>
      <c r="CM5" s="84"/>
      <c r="CN5" s="84"/>
      <c r="CO5" s="84"/>
      <c r="CP5" s="84"/>
      <c r="CQ5" s="84"/>
      <c r="CR5" s="84"/>
      <c r="CS5" s="84"/>
      <c r="CT5" s="84"/>
      <c r="CU5" s="84"/>
      <c r="CV5" s="84"/>
      <c r="CW5" s="84"/>
      <c r="CX5" s="84"/>
      <c r="CY5" s="84"/>
      <c r="CZ5" s="84"/>
      <c r="DA5" s="84"/>
      <c r="DB5" s="84"/>
      <c r="DC5" s="84"/>
    </row>
    <row r="6" spans="1:107" s="42" customFormat="1" ht="12.7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7"/>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7"/>
      <c r="AY6" s="127"/>
      <c r="BA6" s="126"/>
      <c r="BB6" s="126"/>
      <c r="BC6" s="126"/>
      <c r="BD6" s="126"/>
      <c r="BE6" s="144"/>
      <c r="BF6" s="144"/>
      <c r="BG6" s="134" t="s">
        <v>80</v>
      </c>
      <c r="BH6" s="23" t="s">
        <v>32</v>
      </c>
      <c r="BI6" s="134"/>
      <c r="BJ6" s="134"/>
      <c r="BK6" s="85"/>
      <c r="BL6" s="146"/>
      <c r="BM6" s="126"/>
      <c r="BN6" s="126"/>
      <c r="BO6" s="144"/>
      <c r="BP6" s="144"/>
      <c r="BQ6" s="144"/>
      <c r="BR6" s="144"/>
      <c r="BS6" s="144"/>
      <c r="BT6" s="25" t="s">
        <v>66</v>
      </c>
      <c r="BU6" s="25" t="s">
        <v>66</v>
      </c>
      <c r="BV6" s="25" t="s">
        <v>66</v>
      </c>
      <c r="BW6" s="25" t="s">
        <v>66</v>
      </c>
      <c r="BX6" s="23" t="s">
        <v>77</v>
      </c>
      <c r="BY6" s="23" t="s">
        <v>77</v>
      </c>
      <c r="BZ6" s="23" t="s">
        <v>77</v>
      </c>
      <c r="CA6" s="23" t="s">
        <v>77</v>
      </c>
      <c r="CB6" s="72" t="s">
        <v>330</v>
      </c>
      <c r="CC6" s="72" t="s">
        <v>330</v>
      </c>
      <c r="CD6" s="72" t="s">
        <v>330</v>
      </c>
      <c r="CE6" s="72" t="s">
        <v>330</v>
      </c>
      <c r="CF6" s="25" t="s">
        <v>66</v>
      </c>
      <c r="CG6" s="25" t="s">
        <v>66</v>
      </c>
      <c r="CH6" s="23" t="s">
        <v>331</v>
      </c>
      <c r="CI6" s="23" t="s">
        <v>331</v>
      </c>
      <c r="CJ6" s="23" t="s">
        <v>331</v>
      </c>
      <c r="CK6" s="23" t="s">
        <v>331</v>
      </c>
      <c r="CL6" s="134" t="s">
        <v>80</v>
      </c>
      <c r="CM6" s="126"/>
      <c r="CN6" s="126"/>
      <c r="CO6" s="126"/>
      <c r="CP6" s="126"/>
      <c r="CQ6" s="126"/>
      <c r="CR6" s="126"/>
      <c r="CS6" s="126"/>
      <c r="CT6" s="126"/>
      <c r="CU6" s="126"/>
      <c r="CV6" s="126"/>
      <c r="CW6" s="126"/>
      <c r="CX6" s="126"/>
      <c r="CY6" s="126"/>
      <c r="CZ6" s="126"/>
      <c r="DA6" s="126"/>
      <c r="DB6" s="126"/>
      <c r="DC6" s="126"/>
    </row>
    <row r="7" spans="1:107" s="42" customFormat="1" ht="12.75">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94"/>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94"/>
      <c r="AY7" s="131"/>
      <c r="AZ7" s="131"/>
      <c r="BA7" s="96"/>
      <c r="BB7" s="96"/>
      <c r="BC7" s="96"/>
      <c r="BD7" s="96"/>
      <c r="BE7" s="81"/>
      <c r="BF7" s="81"/>
      <c r="BG7" s="134" t="s">
        <v>58</v>
      </c>
      <c r="BH7" s="23">
        <v>20</v>
      </c>
      <c r="BI7" s="23"/>
      <c r="BJ7" s="23"/>
      <c r="BK7" s="145"/>
      <c r="BL7" s="96"/>
      <c r="BM7" s="96"/>
      <c r="BN7" s="126"/>
      <c r="BO7" s="81"/>
      <c r="BP7" s="144"/>
      <c r="BQ7" s="81"/>
      <c r="BR7" s="81"/>
      <c r="BS7" s="81"/>
      <c r="BT7" s="23" t="s">
        <v>67</v>
      </c>
      <c r="BU7" s="23" t="s">
        <v>67</v>
      </c>
      <c r="BV7" s="23" t="s">
        <v>67</v>
      </c>
      <c r="BW7" s="23" t="s">
        <v>67</v>
      </c>
      <c r="BX7" s="23" t="s">
        <v>67</v>
      </c>
      <c r="BY7" s="23" t="s">
        <v>67</v>
      </c>
      <c r="BZ7" s="23" t="s">
        <v>67</v>
      </c>
      <c r="CA7" s="23" t="s">
        <v>67</v>
      </c>
      <c r="CB7" s="23" t="s">
        <v>67</v>
      </c>
      <c r="CC7" s="23" t="s">
        <v>67</v>
      </c>
      <c r="CD7" s="23" t="s">
        <v>67</v>
      </c>
      <c r="CE7" s="23" t="s">
        <v>67</v>
      </c>
      <c r="CF7" s="23" t="s">
        <v>67</v>
      </c>
      <c r="CG7" s="23" t="s">
        <v>67</v>
      </c>
      <c r="CH7" s="23" t="s">
        <v>67</v>
      </c>
      <c r="CI7" s="23" t="s">
        <v>67</v>
      </c>
      <c r="CJ7" s="23" t="s">
        <v>67</v>
      </c>
      <c r="CK7" s="23" t="s">
        <v>67</v>
      </c>
      <c r="CL7" s="134" t="s">
        <v>58</v>
      </c>
      <c r="CM7" s="126"/>
      <c r="CN7" s="126"/>
      <c r="CO7" s="126"/>
      <c r="CP7" s="126"/>
      <c r="CQ7" s="126"/>
      <c r="CR7" s="126"/>
      <c r="CS7" s="126"/>
      <c r="CT7" s="126"/>
      <c r="CU7" s="126"/>
      <c r="CV7" s="126"/>
      <c r="CW7" s="126"/>
      <c r="CX7" s="126"/>
      <c r="CY7" s="126"/>
      <c r="CZ7" s="126"/>
      <c r="DA7" s="126"/>
      <c r="DB7" s="126"/>
      <c r="DC7" s="126"/>
    </row>
    <row r="8" spans="1:89" ht="137.25" thickBot="1">
      <c r="A8" s="58" t="s">
        <v>0</v>
      </c>
      <c r="B8" s="59" t="s">
        <v>2</v>
      </c>
      <c r="C8" s="143" t="s">
        <v>19</v>
      </c>
      <c r="D8" s="143" t="s">
        <v>20</v>
      </c>
      <c r="E8" s="143" t="s">
        <v>21</v>
      </c>
      <c r="F8" s="143" t="s">
        <v>3</v>
      </c>
      <c r="G8" s="143" t="s">
        <v>22</v>
      </c>
      <c r="H8" s="143" t="s">
        <v>23</v>
      </c>
      <c r="I8" s="143" t="s">
        <v>4</v>
      </c>
      <c r="J8" s="143" t="s">
        <v>24</v>
      </c>
      <c r="K8" s="143" t="s">
        <v>25</v>
      </c>
      <c r="L8" s="143" t="s">
        <v>26</v>
      </c>
      <c r="M8" s="143" t="s">
        <v>27</v>
      </c>
      <c r="N8" s="143" t="s">
        <v>5</v>
      </c>
      <c r="O8" s="142" t="s">
        <v>28</v>
      </c>
      <c r="P8" s="142" t="s">
        <v>6</v>
      </c>
      <c r="Q8" s="28" t="s">
        <v>8</v>
      </c>
      <c r="R8" s="29" t="s">
        <v>9</v>
      </c>
      <c r="S8" s="29" t="s">
        <v>42</v>
      </c>
      <c r="T8" s="29" t="s">
        <v>153</v>
      </c>
      <c r="U8" s="29" t="s">
        <v>40</v>
      </c>
      <c r="V8" s="60" t="s">
        <v>43</v>
      </c>
      <c r="W8" s="29" t="s">
        <v>44</v>
      </c>
      <c r="X8" s="29" t="s">
        <v>45</v>
      </c>
      <c r="Y8" s="29" t="s">
        <v>46</v>
      </c>
      <c r="Z8" s="29" t="s">
        <v>47</v>
      </c>
      <c r="AA8" s="30" t="s">
        <v>7</v>
      </c>
      <c r="AB8" s="30" t="s">
        <v>48</v>
      </c>
      <c r="AC8" s="30" t="s">
        <v>10</v>
      </c>
      <c r="AD8" s="30" t="s">
        <v>11</v>
      </c>
      <c r="AE8" s="30" t="s">
        <v>49</v>
      </c>
      <c r="AF8" s="30" t="s">
        <v>50</v>
      </c>
      <c r="AG8" s="30" t="s">
        <v>51</v>
      </c>
      <c r="AH8" s="31" t="s">
        <v>12</v>
      </c>
      <c r="AI8" s="33" t="s">
        <v>13</v>
      </c>
      <c r="AJ8" s="33" t="s">
        <v>142</v>
      </c>
      <c r="AK8" s="33" t="s">
        <v>72</v>
      </c>
      <c r="AL8" s="31" t="s">
        <v>52</v>
      </c>
      <c r="AM8" s="31" t="s">
        <v>53</v>
      </c>
      <c r="AN8" s="31" t="s">
        <v>54</v>
      </c>
      <c r="AO8" s="28" t="s">
        <v>55</v>
      </c>
      <c r="AP8" s="32" t="s">
        <v>56</v>
      </c>
      <c r="AQ8" s="31" t="s">
        <v>57</v>
      </c>
      <c r="AR8" s="32" t="s">
        <v>58</v>
      </c>
      <c r="AS8" s="31" t="s">
        <v>59</v>
      </c>
      <c r="AT8" s="31" t="s">
        <v>60</v>
      </c>
      <c r="AU8" s="31" t="s">
        <v>154</v>
      </c>
      <c r="AV8" s="33" t="s">
        <v>61</v>
      </c>
      <c r="AW8" s="34" t="s">
        <v>103</v>
      </c>
      <c r="AX8" s="34" t="s">
        <v>104</v>
      </c>
      <c r="AY8" s="34" t="s">
        <v>105</v>
      </c>
      <c r="AZ8" s="34" t="s">
        <v>106</v>
      </c>
      <c r="BA8" s="34" t="s">
        <v>107</v>
      </c>
      <c r="BB8" s="34" t="s">
        <v>108</v>
      </c>
      <c r="BC8" s="34" t="s">
        <v>109</v>
      </c>
      <c r="BD8" s="34" t="s">
        <v>110</v>
      </c>
      <c r="BE8" s="35" t="s">
        <v>111</v>
      </c>
      <c r="BF8" s="35" t="s">
        <v>112</v>
      </c>
      <c r="BG8" s="34" t="s">
        <v>113</v>
      </c>
      <c r="BH8" s="34" t="s">
        <v>114</v>
      </c>
      <c r="BI8" s="34" t="s">
        <v>115</v>
      </c>
      <c r="BJ8" s="34" t="s">
        <v>116</v>
      </c>
      <c r="BK8" s="34" t="s">
        <v>117</v>
      </c>
      <c r="BL8" s="34" t="s">
        <v>118</v>
      </c>
      <c r="BM8" s="34" t="s">
        <v>119</v>
      </c>
      <c r="BN8" s="34" t="s">
        <v>120</v>
      </c>
      <c r="BO8" s="35" t="s">
        <v>91</v>
      </c>
      <c r="BP8" s="35" t="s">
        <v>92</v>
      </c>
      <c r="BQ8" s="35" t="s">
        <v>93</v>
      </c>
      <c r="BR8" s="35" t="s">
        <v>148</v>
      </c>
      <c r="BS8" s="35" t="s">
        <v>164</v>
      </c>
      <c r="BT8" s="34" t="s">
        <v>167</v>
      </c>
      <c r="BU8" s="34" t="s">
        <v>170</v>
      </c>
      <c r="BV8" s="34" t="s">
        <v>121</v>
      </c>
      <c r="BW8" s="34" t="s">
        <v>122</v>
      </c>
      <c r="BX8" s="34" t="s">
        <v>123</v>
      </c>
      <c r="BY8" s="34" t="s">
        <v>124</v>
      </c>
      <c r="BZ8" s="34" t="s">
        <v>260</v>
      </c>
      <c r="CA8" s="34" t="s">
        <v>259</v>
      </c>
      <c r="CB8" s="34" t="s">
        <v>125</v>
      </c>
      <c r="CC8" s="34" t="s">
        <v>126</v>
      </c>
      <c r="CD8" s="34" t="s">
        <v>258</v>
      </c>
      <c r="CE8" s="34" t="s">
        <v>257</v>
      </c>
      <c r="CF8" s="34" t="s">
        <v>127</v>
      </c>
      <c r="CG8" s="34" t="s">
        <v>128</v>
      </c>
      <c r="CH8" s="34" t="s">
        <v>169</v>
      </c>
      <c r="CI8" s="34" t="s">
        <v>171</v>
      </c>
      <c r="CJ8" s="34" t="s">
        <v>256</v>
      </c>
      <c r="CK8" s="34" t="s">
        <v>255</v>
      </c>
    </row>
    <row r="9" spans="1:89" ht="12.75">
      <c r="A9" s="42" t="s">
        <v>334</v>
      </c>
      <c r="B9" s="25" t="s">
        <v>14</v>
      </c>
      <c r="C9" s="210" t="s">
        <v>29</v>
      </c>
      <c r="D9" s="210" t="s">
        <v>15</v>
      </c>
      <c r="E9" s="210" t="s">
        <v>15</v>
      </c>
      <c r="F9" s="211">
        <v>39554</v>
      </c>
      <c r="G9" s="19">
        <v>0</v>
      </c>
      <c r="H9" s="210" t="s">
        <v>15</v>
      </c>
      <c r="I9" s="23" t="s">
        <v>69</v>
      </c>
      <c r="J9" s="210">
        <v>1</v>
      </c>
      <c r="K9" s="210">
        <v>-88</v>
      </c>
      <c r="L9" s="210" t="s">
        <v>30</v>
      </c>
      <c r="M9" s="210" t="s">
        <v>15</v>
      </c>
      <c r="N9" s="212" t="s">
        <v>333</v>
      </c>
      <c r="O9" s="213"/>
      <c r="P9" s="213"/>
      <c r="Q9" s="214" t="s">
        <v>31</v>
      </c>
      <c r="R9" s="72" t="s">
        <v>130</v>
      </c>
      <c r="S9" s="72" t="s">
        <v>141</v>
      </c>
      <c r="T9" s="42" t="s">
        <v>71</v>
      </c>
      <c r="U9" s="215" t="s">
        <v>325</v>
      </c>
      <c r="W9" s="42" t="s">
        <v>1</v>
      </c>
      <c r="X9" s="43">
        <v>0</v>
      </c>
      <c r="Y9" s="22" t="s">
        <v>77</v>
      </c>
      <c r="Z9" s="40">
        <v>100</v>
      </c>
      <c r="AB9" s="12"/>
      <c r="AE9" s="200"/>
      <c r="AO9" s="12" t="s">
        <v>68</v>
      </c>
      <c r="AW9" s="40">
        <v>100</v>
      </c>
      <c r="AX9" s="40">
        <v>90</v>
      </c>
      <c r="AY9" s="40">
        <v>100</v>
      </c>
      <c r="AZ9" s="40">
        <v>90</v>
      </c>
      <c r="BA9" s="40">
        <v>100</v>
      </c>
      <c r="BB9" s="40">
        <v>90</v>
      </c>
      <c r="BC9" s="40">
        <v>100</v>
      </c>
      <c r="BD9" s="40">
        <v>100</v>
      </c>
      <c r="BE9" s="40">
        <f>AVERAGE(AW9:BD9)</f>
        <v>96.25</v>
      </c>
      <c r="BF9" s="41">
        <f>STDEV(AW9:BD9)</f>
        <v>5.175491695067657</v>
      </c>
      <c r="BG9" s="40">
        <v>100</v>
      </c>
      <c r="BH9" s="40">
        <v>90</v>
      </c>
      <c r="BI9" s="40">
        <v>100</v>
      </c>
      <c r="BJ9" s="40">
        <v>90</v>
      </c>
      <c r="BK9" s="40">
        <v>100</v>
      </c>
      <c r="BL9" s="40">
        <v>90</v>
      </c>
      <c r="BM9" s="40">
        <v>100</v>
      </c>
      <c r="BN9" s="40">
        <v>100</v>
      </c>
      <c r="BO9" s="20">
        <f>AVERAGE(BG9:BN9)</f>
        <v>96.25</v>
      </c>
      <c r="BP9" s="37">
        <f>STDEV(BG9:BN9)</f>
        <v>5.175491695067657</v>
      </c>
      <c r="BQ9" s="18">
        <f>IF((BE9-BO9)&lt;0,1-TTEST(AW9:BD9,BG9:BN9,1,3),TTEST(AW9:BD9,BG9:BN9,1,3))</f>
        <v>0.5</v>
      </c>
      <c r="BR9" s="39">
        <f>BE9-BH$7</f>
        <v>76.25</v>
      </c>
      <c r="BS9" s="43">
        <f>COUNT(BG9:BN9)</f>
        <v>8</v>
      </c>
      <c r="BT9" s="41">
        <v>4.31</v>
      </c>
      <c r="BU9" s="41">
        <v>7.35</v>
      </c>
      <c r="BV9" s="41">
        <v>4.31</v>
      </c>
      <c r="BW9" s="41">
        <v>7.35</v>
      </c>
      <c r="BX9" s="41">
        <v>8.19</v>
      </c>
      <c r="BY9" s="41">
        <v>7.94</v>
      </c>
      <c r="BZ9" s="41">
        <v>7.94</v>
      </c>
      <c r="CA9" s="41">
        <v>8.2</v>
      </c>
      <c r="CB9" s="40">
        <v>845</v>
      </c>
      <c r="CC9" s="40">
        <v>701</v>
      </c>
      <c r="CD9" s="40">
        <v>701</v>
      </c>
      <c r="CE9" s="40">
        <v>845</v>
      </c>
      <c r="CF9" s="42">
        <v>0.6</v>
      </c>
      <c r="CG9" s="44">
        <v>1.1</v>
      </c>
      <c r="CH9" s="44">
        <v>24.3</v>
      </c>
      <c r="CI9" s="201">
        <v>22.5</v>
      </c>
      <c r="CJ9" s="201">
        <v>22</v>
      </c>
      <c r="CK9" s="201">
        <v>24.3</v>
      </c>
    </row>
    <row r="10" spans="1:89" ht="12.75">
      <c r="A10" s="42" t="s">
        <v>129</v>
      </c>
      <c r="B10" s="202" t="s">
        <v>287</v>
      </c>
      <c r="C10" s="202" t="s">
        <v>29</v>
      </c>
      <c r="D10" s="203" t="s">
        <v>275</v>
      </c>
      <c r="E10" s="204" t="s">
        <v>160</v>
      </c>
      <c r="F10" s="205">
        <v>39553</v>
      </c>
      <c r="G10" s="206" t="s">
        <v>288</v>
      </c>
      <c r="H10" s="203" t="s">
        <v>139</v>
      </c>
      <c r="I10" s="202" t="s">
        <v>62</v>
      </c>
      <c r="J10" s="207">
        <v>1</v>
      </c>
      <c r="K10" s="208">
        <v>2</v>
      </c>
      <c r="L10" s="202" t="s">
        <v>30</v>
      </c>
      <c r="M10" s="202" t="s">
        <v>332</v>
      </c>
      <c r="N10" s="202" t="s">
        <v>278</v>
      </c>
      <c r="Q10" s="214" t="s">
        <v>31</v>
      </c>
      <c r="R10" s="216" t="s">
        <v>130</v>
      </c>
      <c r="S10" s="72" t="s">
        <v>141</v>
      </c>
      <c r="T10" s="42" t="s">
        <v>71</v>
      </c>
      <c r="U10" s="215" t="s">
        <v>325</v>
      </c>
      <c r="W10" s="42" t="s">
        <v>1</v>
      </c>
      <c r="X10" s="43">
        <v>0</v>
      </c>
      <c r="Y10" s="22" t="s">
        <v>77</v>
      </c>
      <c r="Z10" s="40">
        <v>100</v>
      </c>
      <c r="AB10" s="12"/>
      <c r="AC10" s="200"/>
      <c r="AO10" s="12" t="s">
        <v>68</v>
      </c>
      <c r="AW10" s="40">
        <v>100</v>
      </c>
      <c r="AX10" s="40">
        <v>90</v>
      </c>
      <c r="AY10" s="40">
        <v>100</v>
      </c>
      <c r="AZ10" s="40">
        <v>90</v>
      </c>
      <c r="BA10" s="40">
        <v>100</v>
      </c>
      <c r="BB10" s="40">
        <v>90</v>
      </c>
      <c r="BC10" s="40">
        <v>100</v>
      </c>
      <c r="BD10" s="40">
        <v>100</v>
      </c>
      <c r="BE10" s="40">
        <f>AVERAGE(AW10:BD10)</f>
        <v>96.25</v>
      </c>
      <c r="BF10" s="41">
        <f>STDEV(AW10:BD10)</f>
        <v>5.175491695067657</v>
      </c>
      <c r="BG10" s="40">
        <v>0</v>
      </c>
      <c r="BH10" s="40">
        <v>0</v>
      </c>
      <c r="BI10" s="40">
        <v>0</v>
      </c>
      <c r="BJ10" s="40">
        <v>0</v>
      </c>
      <c r="BK10" s="40">
        <v>10</v>
      </c>
      <c r="BL10" s="40">
        <v>0</v>
      </c>
      <c r="BM10" s="40">
        <v>0</v>
      </c>
      <c r="BN10" s="40">
        <v>10</v>
      </c>
      <c r="BO10" s="20">
        <f>AVERAGE(BG10:BN10)</f>
        <v>2.5</v>
      </c>
      <c r="BP10" s="37">
        <f>STDEV(BG10:BN10)</f>
        <v>4.6291004988627575</v>
      </c>
      <c r="BQ10" s="18">
        <f>IF((BE10-BO10)&lt;0,1-TTEST(AW10:BD10,BG10:BN10,1,3),TTEST(AW10:BD10,BG10:BN10,1,3))</f>
        <v>1.0172081081375577E-15</v>
      </c>
      <c r="BR10" s="39">
        <f>BE10-BH$7</f>
        <v>76.25</v>
      </c>
      <c r="BS10" s="43">
        <f>COUNT(BG10:BN10)</f>
        <v>8</v>
      </c>
      <c r="BT10" s="41">
        <v>4.13</v>
      </c>
      <c r="BU10" s="41">
        <v>6.77</v>
      </c>
      <c r="BV10" s="41">
        <v>4.13</v>
      </c>
      <c r="BW10" s="41">
        <v>6.77</v>
      </c>
      <c r="BX10" s="41">
        <v>8.01</v>
      </c>
      <c r="BY10" s="41">
        <v>8.64</v>
      </c>
      <c r="BZ10" s="41">
        <v>8.01</v>
      </c>
      <c r="CA10" s="41">
        <v>8.64</v>
      </c>
      <c r="CB10" s="40">
        <v>809</v>
      </c>
      <c r="CC10" s="40">
        <v>730</v>
      </c>
      <c r="CD10" s="40">
        <v>730</v>
      </c>
      <c r="CE10" s="40">
        <v>810</v>
      </c>
      <c r="CF10" s="42">
        <v>0.6</v>
      </c>
      <c r="CG10" s="44">
        <v>0</v>
      </c>
      <c r="CH10" s="44">
        <v>25.1</v>
      </c>
      <c r="CI10" s="201">
        <v>23.1</v>
      </c>
      <c r="CJ10" s="201">
        <v>23.1</v>
      </c>
      <c r="CK10" s="201">
        <v>25.1</v>
      </c>
    </row>
    <row r="11" spans="1:89" ht="12.75">
      <c r="A11" s="42" t="s">
        <v>326</v>
      </c>
      <c r="B11" s="202" t="s">
        <v>289</v>
      </c>
      <c r="C11" s="202" t="s">
        <v>29</v>
      </c>
      <c r="D11" s="203" t="s">
        <v>275</v>
      </c>
      <c r="E11" s="204" t="s">
        <v>160</v>
      </c>
      <c r="F11" s="205">
        <v>39553</v>
      </c>
      <c r="G11" s="206" t="s">
        <v>290</v>
      </c>
      <c r="H11" s="203" t="s">
        <v>139</v>
      </c>
      <c r="I11" s="202" t="s">
        <v>62</v>
      </c>
      <c r="J11" s="207">
        <v>1</v>
      </c>
      <c r="K11" s="208">
        <v>2</v>
      </c>
      <c r="L11" s="202" t="s">
        <v>30</v>
      </c>
      <c r="M11" s="202" t="s">
        <v>332</v>
      </c>
      <c r="N11" s="202" t="s">
        <v>278</v>
      </c>
      <c r="Q11" s="214" t="s">
        <v>31</v>
      </c>
      <c r="R11" s="216" t="s">
        <v>130</v>
      </c>
      <c r="S11" s="72" t="s">
        <v>141</v>
      </c>
      <c r="T11" s="42" t="s">
        <v>71</v>
      </c>
      <c r="U11" s="215" t="s">
        <v>325</v>
      </c>
      <c r="W11" s="42" t="s">
        <v>1</v>
      </c>
      <c r="X11" s="43">
        <v>0</v>
      </c>
      <c r="Y11" s="22" t="s">
        <v>77</v>
      </c>
      <c r="Z11" s="40">
        <v>100</v>
      </c>
      <c r="AB11" s="200"/>
      <c r="AO11" s="12" t="s">
        <v>68</v>
      </c>
      <c r="AW11" s="40">
        <v>100</v>
      </c>
      <c r="AX11" s="40">
        <v>80</v>
      </c>
      <c r="AY11" s="40">
        <v>100</v>
      </c>
      <c r="AZ11" s="40">
        <v>90</v>
      </c>
      <c r="BA11" s="40">
        <v>100</v>
      </c>
      <c r="BB11" s="40">
        <v>90</v>
      </c>
      <c r="BC11" s="40">
        <v>100</v>
      </c>
      <c r="BD11" s="40">
        <v>100</v>
      </c>
      <c r="BE11" s="40">
        <f>AVERAGE(AW11:BD11)</f>
        <v>95</v>
      </c>
      <c r="BF11" s="41">
        <f>STDEV(AW11:BD11)</f>
        <v>7.559289460184544</v>
      </c>
      <c r="BG11" s="40">
        <v>100</v>
      </c>
      <c r="BH11" s="40">
        <v>0</v>
      </c>
      <c r="BI11" s="40">
        <v>80</v>
      </c>
      <c r="BJ11" s="40">
        <v>90</v>
      </c>
      <c r="BK11" s="40">
        <v>100</v>
      </c>
      <c r="BL11" s="40">
        <v>90</v>
      </c>
      <c r="BM11" s="40">
        <v>93</v>
      </c>
      <c r="BN11" s="40">
        <v>100</v>
      </c>
      <c r="BO11" s="20">
        <f>AVERAGE(BG11:BN11)</f>
        <v>81.625</v>
      </c>
      <c r="BP11" s="37">
        <f>STDEV(BG11:BN11)</f>
        <v>33.69585604025685</v>
      </c>
      <c r="BQ11" s="18">
        <f>IF((BE11-BO11)&lt;0,1-TTEST(AW11:BD11,BG11:BN11,1,3),TTEST(AW11:BD11,BG11:BN11,1,3))</f>
        <v>0.15318864969857326</v>
      </c>
      <c r="BR11" s="39">
        <f>BE11-BH$7</f>
        <v>75</v>
      </c>
      <c r="BS11" s="43">
        <f>COUNT(BG11:BN11)</f>
        <v>8</v>
      </c>
      <c r="BT11" s="41">
        <v>4.31</v>
      </c>
      <c r="BU11" s="41">
        <v>7.35</v>
      </c>
      <c r="BV11" s="41">
        <v>4.31</v>
      </c>
      <c r="BW11" s="41">
        <v>7.35</v>
      </c>
      <c r="BX11" s="41">
        <v>8.19</v>
      </c>
      <c r="BY11" s="41">
        <v>8</v>
      </c>
      <c r="BZ11" s="41">
        <v>8</v>
      </c>
      <c r="CA11" s="41">
        <v>8.19</v>
      </c>
      <c r="CB11" s="40">
        <v>845</v>
      </c>
      <c r="CC11" s="40">
        <v>701</v>
      </c>
      <c r="CD11" s="40">
        <v>701</v>
      </c>
      <c r="CE11" s="40">
        <v>845</v>
      </c>
      <c r="CF11" s="42">
        <v>0.6</v>
      </c>
      <c r="CG11" s="44">
        <v>1.1</v>
      </c>
      <c r="CH11" s="44">
        <v>24.3</v>
      </c>
      <c r="CI11" s="201">
        <v>22.5</v>
      </c>
      <c r="CJ11" s="201">
        <v>22.5</v>
      </c>
      <c r="CK11" s="201">
        <v>24.3</v>
      </c>
    </row>
    <row r="12" ht="12.75">
      <c r="Y12" s="22"/>
    </row>
  </sheetData>
  <sheetProtection/>
  <printOptions/>
  <pageMargins left="0.21" right="0.2" top="0.51" bottom="0.51"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codeName="Sheet1">
    <tabColor indexed="44"/>
  </sheetPr>
  <dimension ref="A1:CK17"/>
  <sheetViews>
    <sheetView zoomScale="85" zoomScaleNormal="85" zoomScalePageLayoutView="0" workbookViewId="0" topLeftCell="A1">
      <pane xSplit="2" ySplit="8" topLeftCell="X9" activePane="bottomRight" state="frozen"/>
      <selection pane="topLeft" activeCell="A1" sqref="A1"/>
      <selection pane="topRight" activeCell="C1" sqref="C1"/>
      <selection pane="bottomLeft" activeCell="A9" sqref="A9"/>
      <selection pane="bottomRight" activeCell="BI20" sqref="BI20"/>
    </sheetView>
  </sheetViews>
  <sheetFormatPr defaultColWidth="95.00390625" defaultRowHeight="12.75"/>
  <cols>
    <col min="1" max="1" width="4.57421875" style="0" bestFit="1" customWidth="1"/>
    <col min="2" max="2" width="11.140625" style="0" bestFit="1" customWidth="1"/>
    <col min="3" max="3" width="4.28125" style="0" bestFit="1" customWidth="1"/>
    <col min="4" max="4" width="20.140625" style="0" bestFit="1" customWidth="1"/>
    <col min="5" max="5" width="13.140625" style="0" bestFit="1" customWidth="1"/>
    <col min="6" max="6" width="11.28125" style="111" bestFit="1" customWidth="1"/>
    <col min="7" max="7" width="5.7109375" style="112" bestFit="1" customWidth="1"/>
    <col min="8" max="8" width="13.140625" style="113" bestFit="1" customWidth="1"/>
    <col min="9" max="9" width="6.28125" style="113" bestFit="1" customWidth="1"/>
    <col min="10" max="10" width="4.7109375" style="113" bestFit="1" customWidth="1"/>
    <col min="11" max="11" width="4.140625" style="113" bestFit="1" customWidth="1"/>
    <col min="12" max="12" width="3.8515625" style="113" bestFit="1" customWidth="1"/>
    <col min="13" max="13" width="13.140625" style="113" bestFit="1" customWidth="1"/>
    <col min="14" max="14" width="10.57421875" style="113" bestFit="1" customWidth="1"/>
    <col min="15" max="16" width="3.8515625" style="113" bestFit="1" customWidth="1"/>
    <col min="17" max="17" width="11.7109375" style="113" bestFit="1" customWidth="1"/>
    <col min="18" max="18" width="18.00390625" style="113" bestFit="1" customWidth="1"/>
    <col min="19" max="19" width="6.7109375" style="113" bestFit="1" customWidth="1"/>
    <col min="20" max="20" width="19.140625" style="113" bestFit="1" customWidth="1"/>
    <col min="21" max="21" width="18.421875" style="113" bestFit="1" customWidth="1"/>
    <col min="22" max="22" width="3.8515625" style="113" bestFit="1" customWidth="1"/>
    <col min="23" max="23" width="5.28125" style="113" bestFit="1" customWidth="1"/>
    <col min="24" max="24" width="3.8515625" style="114" bestFit="1" customWidth="1"/>
    <col min="25" max="25" width="5.28125" style="113" bestFit="1" customWidth="1"/>
    <col min="26" max="26" width="4.140625" style="114" bestFit="1" customWidth="1"/>
    <col min="27" max="40" width="3.8515625" style="0" bestFit="1" customWidth="1"/>
    <col min="41" max="41" width="5.8515625" style="0" bestFit="1" customWidth="1"/>
    <col min="42" max="48" width="3.8515625" style="0" bestFit="1" customWidth="1"/>
    <col min="49" max="50" width="4.140625" style="114" bestFit="1" customWidth="1"/>
    <col min="51" max="53" width="3.8515625" style="114" bestFit="1" customWidth="1"/>
    <col min="54" max="54" width="4.7109375" style="115" bestFit="1" customWidth="1"/>
    <col min="55" max="55" width="16.421875" style="114" bestFit="1" customWidth="1"/>
    <col min="56" max="56" width="12.57421875" style="114" bestFit="1" customWidth="1"/>
    <col min="57" max="58" width="4.140625" style="114" bestFit="1" customWidth="1"/>
    <col min="59" max="59" width="3.8515625" style="114" bestFit="1" customWidth="1"/>
    <col min="60" max="60" width="5.7109375" style="115" bestFit="1" customWidth="1"/>
    <col min="61" max="61" width="5.7109375" style="116" bestFit="1" customWidth="1"/>
    <col min="62" max="62" width="4.7109375" style="117" bestFit="1" customWidth="1"/>
    <col min="63" max="63" width="3.8515625" style="114" bestFit="1" customWidth="1"/>
    <col min="64" max="71" width="19.00390625" style="115" bestFit="1" customWidth="1"/>
    <col min="72" max="72" width="19.00390625" style="114" bestFit="1" customWidth="1"/>
    <col min="73" max="75" width="19.00390625" style="114" customWidth="1"/>
    <col min="76" max="76" width="19.00390625" style="117" bestFit="1" customWidth="1"/>
    <col min="77" max="77" width="19.00390625" style="114" bestFit="1" customWidth="1"/>
    <col min="78" max="78" width="19.00390625" style="114" customWidth="1"/>
    <col min="79" max="79" width="19.00390625" style="114" bestFit="1" customWidth="1"/>
    <col min="80" max="80" width="19.00390625" style="114" customWidth="1"/>
    <col min="81" max="82" width="19.00390625" style="117" bestFit="1" customWidth="1"/>
    <col min="83" max="84" width="19.00390625" style="117" customWidth="1"/>
    <col min="85" max="85" width="16.421875" style="0" bestFit="1" customWidth="1"/>
  </cols>
  <sheetData>
    <row r="1" spans="1:85" s="126" customFormat="1" ht="12.75">
      <c r="A1" s="72"/>
      <c r="B1" s="72"/>
      <c r="C1" s="67"/>
      <c r="D1" s="78"/>
      <c r="E1" s="130"/>
      <c r="F1" s="72"/>
      <c r="G1" s="23"/>
      <c r="H1" s="79"/>
      <c r="I1" s="72"/>
      <c r="J1" s="23"/>
      <c r="K1" s="23"/>
      <c r="L1" s="23"/>
      <c r="M1" s="72"/>
      <c r="N1" s="23"/>
      <c r="O1" s="72"/>
      <c r="P1" s="72"/>
      <c r="Q1" s="72"/>
      <c r="R1" s="127"/>
      <c r="S1" s="23"/>
      <c r="T1" s="72"/>
      <c r="U1" s="72"/>
      <c r="V1" s="75"/>
      <c r="W1" s="75"/>
      <c r="X1" s="75"/>
      <c r="Y1" s="75"/>
      <c r="Z1" s="72"/>
      <c r="AA1" s="72"/>
      <c r="AB1" s="72"/>
      <c r="AC1" s="72"/>
      <c r="AD1" s="72"/>
      <c r="AE1" s="72"/>
      <c r="AF1" s="23"/>
      <c r="AG1" s="72"/>
      <c r="AH1" s="72"/>
      <c r="AI1" s="72"/>
      <c r="AJ1" s="72"/>
      <c r="AK1" s="72"/>
      <c r="AL1" s="72"/>
      <c r="AM1" s="72"/>
      <c r="AN1" s="72"/>
      <c r="AO1" s="75"/>
      <c r="AP1" s="23"/>
      <c r="AQ1" s="23"/>
      <c r="AR1" s="80"/>
      <c r="AS1" s="72"/>
      <c r="AT1" s="75"/>
      <c r="BA1" s="81"/>
      <c r="BB1" s="81"/>
      <c r="BC1" s="134" t="s">
        <v>48</v>
      </c>
      <c r="BD1" s="126" t="s">
        <v>1</v>
      </c>
      <c r="BG1" s="81"/>
      <c r="BH1" s="81"/>
      <c r="BI1" s="81"/>
      <c r="BJ1" s="81"/>
      <c r="BK1" s="81"/>
      <c r="BL1" s="83" t="s">
        <v>181</v>
      </c>
      <c r="BM1" s="83" t="s">
        <v>181</v>
      </c>
      <c r="BN1" s="83" t="s">
        <v>181</v>
      </c>
      <c r="BO1" s="83" t="s">
        <v>181</v>
      </c>
      <c r="BP1" s="83" t="s">
        <v>181</v>
      </c>
      <c r="BQ1" s="83" t="s">
        <v>181</v>
      </c>
      <c r="BR1" s="83" t="s">
        <v>181</v>
      </c>
      <c r="BS1" s="83" t="s">
        <v>181</v>
      </c>
      <c r="BT1" s="83" t="s">
        <v>181</v>
      </c>
      <c r="BU1" s="83" t="s">
        <v>181</v>
      </c>
      <c r="BV1" s="83" t="s">
        <v>181</v>
      </c>
      <c r="BW1" s="83" t="s">
        <v>181</v>
      </c>
      <c r="BX1" s="83" t="s">
        <v>181</v>
      </c>
      <c r="BY1" s="83" t="s">
        <v>181</v>
      </c>
      <c r="BZ1" s="83" t="s">
        <v>181</v>
      </c>
      <c r="CA1" s="83" t="s">
        <v>181</v>
      </c>
      <c r="CB1" s="83" t="s">
        <v>181</v>
      </c>
      <c r="CC1" s="83" t="s">
        <v>181</v>
      </c>
      <c r="CD1" s="83" t="s">
        <v>181</v>
      </c>
      <c r="CE1" s="83" t="s">
        <v>181</v>
      </c>
      <c r="CF1" s="83" t="s">
        <v>181</v>
      </c>
      <c r="CG1" s="134" t="s">
        <v>48</v>
      </c>
    </row>
    <row r="2" spans="1:85" s="126" customFormat="1" ht="12.75">
      <c r="A2" s="127"/>
      <c r="B2" s="70"/>
      <c r="C2" s="70"/>
      <c r="D2" s="127"/>
      <c r="E2" s="70"/>
      <c r="F2" s="127"/>
      <c r="G2" s="127"/>
      <c r="H2" s="68"/>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BA2" s="81"/>
      <c r="BB2" s="81"/>
      <c r="BC2" s="134" t="s">
        <v>10</v>
      </c>
      <c r="BD2" s="42" t="s">
        <v>140</v>
      </c>
      <c r="BG2" s="81"/>
      <c r="BH2" s="81"/>
      <c r="BI2" s="81"/>
      <c r="BJ2" s="81"/>
      <c r="BK2" s="81"/>
      <c r="BL2" s="42" t="s">
        <v>143</v>
      </c>
      <c r="BM2" s="42" t="s">
        <v>143</v>
      </c>
      <c r="BN2" s="42" t="s">
        <v>143</v>
      </c>
      <c r="BO2" s="42" t="s">
        <v>143</v>
      </c>
      <c r="BP2" s="42" t="s">
        <v>75</v>
      </c>
      <c r="BQ2" s="42" t="s">
        <v>75</v>
      </c>
      <c r="BR2" s="42" t="s">
        <v>75</v>
      </c>
      <c r="BS2" s="42" t="s">
        <v>75</v>
      </c>
      <c r="BT2" s="42" t="s">
        <v>190</v>
      </c>
      <c r="BU2" s="42" t="s">
        <v>190</v>
      </c>
      <c r="BV2" s="42" t="s">
        <v>190</v>
      </c>
      <c r="BW2" s="42" t="s">
        <v>190</v>
      </c>
      <c r="BX2" s="72" t="s">
        <v>145</v>
      </c>
      <c r="BY2" s="42" t="s">
        <v>146</v>
      </c>
      <c r="BZ2" s="42" t="s">
        <v>146</v>
      </c>
      <c r="CA2" s="42" t="s">
        <v>147</v>
      </c>
      <c r="CB2" s="42" t="s">
        <v>147</v>
      </c>
      <c r="CC2" s="42" t="s">
        <v>168</v>
      </c>
      <c r="CD2" s="42" t="s">
        <v>168</v>
      </c>
      <c r="CE2" s="42" t="s">
        <v>168</v>
      </c>
      <c r="CF2" s="42" t="s">
        <v>168</v>
      </c>
      <c r="CG2" s="134" t="s">
        <v>10</v>
      </c>
    </row>
    <row r="3" spans="34:85" s="126" customFormat="1" ht="12.75">
      <c r="AH3" s="127"/>
      <c r="AI3" s="127"/>
      <c r="AJ3" s="127"/>
      <c r="AK3" s="127"/>
      <c r="BA3" s="81"/>
      <c r="BB3" s="81"/>
      <c r="BC3" s="134" t="s">
        <v>11</v>
      </c>
      <c r="BD3" s="126" t="s">
        <v>1</v>
      </c>
      <c r="BG3" s="81"/>
      <c r="BH3" s="81"/>
      <c r="BI3" s="81"/>
      <c r="BJ3" s="81"/>
      <c r="BK3" s="81"/>
      <c r="BL3" s="126" t="s">
        <v>1</v>
      </c>
      <c r="BM3" s="126" t="s">
        <v>1</v>
      </c>
      <c r="BN3" s="126" t="s">
        <v>1</v>
      </c>
      <c r="BO3" s="126" t="s">
        <v>1</v>
      </c>
      <c r="BP3" s="126" t="s">
        <v>1</v>
      </c>
      <c r="BQ3" s="126" t="s">
        <v>1</v>
      </c>
      <c r="BR3" s="126" t="s">
        <v>1</v>
      </c>
      <c r="BS3" s="126" t="s">
        <v>1</v>
      </c>
      <c r="BT3" s="126" t="s">
        <v>1</v>
      </c>
      <c r="BU3" s="126" t="s">
        <v>1</v>
      </c>
      <c r="BV3" s="126" t="s">
        <v>1</v>
      </c>
      <c r="BW3" s="126" t="s">
        <v>1</v>
      </c>
      <c r="BX3" s="126" t="s">
        <v>39</v>
      </c>
      <c r="BY3" s="126" t="s">
        <v>1</v>
      </c>
      <c r="BZ3" s="126" t="s">
        <v>1</v>
      </c>
      <c r="CA3" s="126" t="s">
        <v>1</v>
      </c>
      <c r="CB3" s="126" t="s">
        <v>1</v>
      </c>
      <c r="CC3" s="126" t="s">
        <v>1</v>
      </c>
      <c r="CD3" s="126" t="s">
        <v>1</v>
      </c>
      <c r="CE3" s="126" t="s">
        <v>1</v>
      </c>
      <c r="CF3" s="126" t="s">
        <v>1</v>
      </c>
      <c r="CG3" s="134" t="s">
        <v>11</v>
      </c>
    </row>
    <row r="4" spans="1:89" s="126" customFormat="1" ht="12.7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127"/>
      <c r="AJ4" s="127"/>
      <c r="AK4" s="127"/>
      <c r="AL4" s="84"/>
      <c r="AM4" s="84"/>
      <c r="AN4" s="84"/>
      <c r="AO4" s="127"/>
      <c r="AP4" s="127"/>
      <c r="AQ4" s="127"/>
      <c r="AR4" s="127"/>
      <c r="AS4" s="127"/>
      <c r="AT4" s="127"/>
      <c r="AU4" s="127"/>
      <c r="AV4" s="127"/>
      <c r="AW4" s="127"/>
      <c r="AX4" s="127"/>
      <c r="AY4" s="127"/>
      <c r="AZ4" s="127"/>
      <c r="BA4" s="81"/>
      <c r="BB4" s="81"/>
      <c r="BC4" s="134" t="s">
        <v>49</v>
      </c>
      <c r="BD4" s="42" t="s">
        <v>180</v>
      </c>
      <c r="BE4" s="127"/>
      <c r="BF4" s="127"/>
      <c r="BG4" s="81"/>
      <c r="BH4" s="81"/>
      <c r="BI4" s="81"/>
      <c r="BJ4" s="81"/>
      <c r="BK4" s="81"/>
      <c r="BL4" s="42" t="s">
        <v>144</v>
      </c>
      <c r="BM4" s="42" t="s">
        <v>144</v>
      </c>
      <c r="BN4" s="42" t="s">
        <v>144</v>
      </c>
      <c r="BO4" s="42" t="s">
        <v>144</v>
      </c>
      <c r="BP4" s="42" t="s">
        <v>144</v>
      </c>
      <c r="BQ4" s="42" t="s">
        <v>144</v>
      </c>
      <c r="BR4" s="42" t="s">
        <v>144</v>
      </c>
      <c r="BS4" s="42" t="s">
        <v>144</v>
      </c>
      <c r="BT4" s="42" t="s">
        <v>144</v>
      </c>
      <c r="BU4" s="42" t="s">
        <v>144</v>
      </c>
      <c r="BV4" s="42" t="s">
        <v>144</v>
      </c>
      <c r="BW4" s="42" t="s">
        <v>144</v>
      </c>
      <c r="BX4" s="42" t="s">
        <v>144</v>
      </c>
      <c r="BY4" s="42" t="s">
        <v>144</v>
      </c>
      <c r="BZ4" s="42" t="s">
        <v>144</v>
      </c>
      <c r="CA4" s="42" t="s">
        <v>144</v>
      </c>
      <c r="CB4" s="42" t="s">
        <v>144</v>
      </c>
      <c r="CC4" s="42" t="s">
        <v>144</v>
      </c>
      <c r="CD4" s="42" t="s">
        <v>144</v>
      </c>
      <c r="CE4" s="42" t="s">
        <v>144</v>
      </c>
      <c r="CF4" s="42" t="s">
        <v>144</v>
      </c>
      <c r="CG4" s="134" t="s">
        <v>49</v>
      </c>
      <c r="CH4" s="84"/>
      <c r="CI4" s="84"/>
      <c r="CJ4" s="84"/>
      <c r="CK4" s="84"/>
    </row>
    <row r="5" spans="34:85" s="126" customFormat="1" ht="12.75">
      <c r="AH5" s="127"/>
      <c r="AI5" s="127"/>
      <c r="AJ5" s="127"/>
      <c r="AK5" s="127"/>
      <c r="AO5" s="127"/>
      <c r="AP5" s="127"/>
      <c r="AQ5" s="127"/>
      <c r="AR5" s="42"/>
      <c r="BA5" s="81"/>
      <c r="BB5" s="81"/>
      <c r="BC5" s="134" t="s">
        <v>50</v>
      </c>
      <c r="BD5" s="23" t="s">
        <v>187</v>
      </c>
      <c r="BE5" s="134"/>
      <c r="BF5" s="134"/>
      <c r="BG5" s="81"/>
      <c r="BH5" s="81"/>
      <c r="BI5" s="81"/>
      <c r="BJ5" s="81"/>
      <c r="BK5" s="81"/>
      <c r="BL5" s="127" t="s">
        <v>78</v>
      </c>
      <c r="BM5" s="127" t="s">
        <v>79</v>
      </c>
      <c r="BN5" s="127" t="s">
        <v>73</v>
      </c>
      <c r="BO5" s="127" t="s">
        <v>74</v>
      </c>
      <c r="BP5" s="127" t="s">
        <v>76</v>
      </c>
      <c r="BQ5" s="127" t="s">
        <v>79</v>
      </c>
      <c r="BR5" s="127" t="s">
        <v>73</v>
      </c>
      <c r="BS5" s="127" t="s">
        <v>74</v>
      </c>
      <c r="BT5" s="127" t="s">
        <v>78</v>
      </c>
      <c r="BU5" s="127" t="s">
        <v>79</v>
      </c>
      <c r="BV5" s="127" t="s">
        <v>73</v>
      </c>
      <c r="BW5" s="127" t="s">
        <v>74</v>
      </c>
      <c r="BX5" s="127" t="s">
        <v>78</v>
      </c>
      <c r="BY5" s="127" t="s">
        <v>78</v>
      </c>
      <c r="BZ5" s="127" t="s">
        <v>79</v>
      </c>
      <c r="CA5" s="127" t="s">
        <v>78</v>
      </c>
      <c r="CB5" s="127" t="s">
        <v>79</v>
      </c>
      <c r="CC5" s="127" t="s">
        <v>78</v>
      </c>
      <c r="CD5" s="127" t="s">
        <v>79</v>
      </c>
      <c r="CE5" s="127" t="s">
        <v>73</v>
      </c>
      <c r="CF5" s="127" t="s">
        <v>74</v>
      </c>
      <c r="CG5" s="134" t="s">
        <v>50</v>
      </c>
    </row>
    <row r="6" spans="1:85" s="126" customFormat="1" ht="12.75">
      <c r="A6" s="86"/>
      <c r="B6" s="87"/>
      <c r="C6" s="137"/>
      <c r="D6" s="137"/>
      <c r="E6" s="138"/>
      <c r="F6" s="138"/>
      <c r="G6" s="138"/>
      <c r="H6" s="137"/>
      <c r="I6" s="137"/>
      <c r="J6" s="137"/>
      <c r="K6" s="138"/>
      <c r="L6" s="137"/>
      <c r="M6" s="137"/>
      <c r="N6" s="137"/>
      <c r="O6" s="136"/>
      <c r="P6" s="135"/>
      <c r="Q6" s="91"/>
      <c r="R6" s="92"/>
      <c r="S6" s="92"/>
      <c r="T6" s="91"/>
      <c r="U6" s="92"/>
      <c r="V6" s="86"/>
      <c r="W6" s="91"/>
      <c r="X6" s="92"/>
      <c r="Y6" s="91"/>
      <c r="Z6" s="92"/>
      <c r="AA6" s="130"/>
      <c r="AB6" s="93"/>
      <c r="AC6" s="93"/>
      <c r="AD6" s="93"/>
      <c r="AE6" s="93"/>
      <c r="AF6" s="93"/>
      <c r="AG6" s="93"/>
      <c r="AH6" s="130"/>
      <c r="AI6" s="130"/>
      <c r="AJ6" s="130"/>
      <c r="AK6" s="130"/>
      <c r="AL6" s="130"/>
      <c r="AM6" s="23"/>
      <c r="AN6" s="130"/>
      <c r="AO6" s="94"/>
      <c r="AP6" s="140"/>
      <c r="AQ6" s="140"/>
      <c r="AR6" s="140"/>
      <c r="AS6" s="94"/>
      <c r="AT6" s="94"/>
      <c r="AU6" s="94"/>
      <c r="AV6" s="96"/>
      <c r="AW6" s="96"/>
      <c r="AX6" s="96"/>
      <c r="AY6" s="96"/>
      <c r="AZ6" s="96"/>
      <c r="BA6" s="81"/>
      <c r="BB6" s="81"/>
      <c r="BC6" s="134" t="s">
        <v>80</v>
      </c>
      <c r="BD6" s="23" t="s">
        <v>32</v>
      </c>
      <c r="BE6" s="23"/>
      <c r="BF6" s="23"/>
      <c r="BG6" s="81"/>
      <c r="BH6" s="81"/>
      <c r="BI6" s="81"/>
      <c r="BJ6" s="81"/>
      <c r="BK6" s="81"/>
      <c r="BL6" s="25" t="s">
        <v>66</v>
      </c>
      <c r="BM6" s="25" t="s">
        <v>66</v>
      </c>
      <c r="BN6" s="25" t="s">
        <v>66</v>
      </c>
      <c r="BO6" s="25" t="s">
        <v>66</v>
      </c>
      <c r="BP6" s="23" t="s">
        <v>77</v>
      </c>
      <c r="BQ6" s="23" t="s">
        <v>77</v>
      </c>
      <c r="BR6" s="23" t="s">
        <v>77</v>
      </c>
      <c r="BS6" s="139" t="s">
        <v>77</v>
      </c>
      <c r="BT6" s="141" t="s">
        <v>330</v>
      </c>
      <c r="BU6" s="141" t="s">
        <v>330</v>
      </c>
      <c r="BV6" s="141" t="s">
        <v>330</v>
      </c>
      <c r="BW6" s="141" t="s">
        <v>330</v>
      </c>
      <c r="BX6" s="25" t="s">
        <v>66</v>
      </c>
      <c r="BY6" s="25" t="s">
        <v>66</v>
      </c>
      <c r="BZ6" s="25" t="s">
        <v>66</v>
      </c>
      <c r="CA6" s="25" t="s">
        <v>66</v>
      </c>
      <c r="CB6" s="25" t="s">
        <v>66</v>
      </c>
      <c r="CC6" s="245" t="s">
        <v>331</v>
      </c>
      <c r="CD6" s="245" t="s">
        <v>331</v>
      </c>
      <c r="CE6" s="245" t="s">
        <v>331</v>
      </c>
      <c r="CF6" s="245" t="s">
        <v>331</v>
      </c>
      <c r="CG6" s="134" t="s">
        <v>80</v>
      </c>
    </row>
    <row r="7" spans="1:85" s="126" customFormat="1" ht="12.75">
      <c r="A7" s="86"/>
      <c r="B7" s="87"/>
      <c r="C7" s="137"/>
      <c r="D7" s="137"/>
      <c r="E7" s="138"/>
      <c r="F7" s="138"/>
      <c r="G7" s="138"/>
      <c r="H7" s="137"/>
      <c r="I7" s="137"/>
      <c r="J7" s="137"/>
      <c r="K7" s="138"/>
      <c r="L7" s="137"/>
      <c r="M7" s="137"/>
      <c r="N7" s="137"/>
      <c r="O7" s="136"/>
      <c r="P7" s="135"/>
      <c r="Q7" s="91"/>
      <c r="R7" s="92"/>
      <c r="S7" s="92"/>
      <c r="T7" s="91"/>
      <c r="U7" s="92"/>
      <c r="V7" s="86"/>
      <c r="W7" s="91"/>
      <c r="X7" s="92"/>
      <c r="Y7" s="91"/>
      <c r="Z7" s="92"/>
      <c r="AA7" s="93"/>
      <c r="AB7" s="93"/>
      <c r="AC7" s="93"/>
      <c r="AD7" s="93"/>
      <c r="AE7" s="93"/>
      <c r="AF7" s="93"/>
      <c r="AG7" s="93"/>
      <c r="AH7" s="98"/>
      <c r="AI7" s="99"/>
      <c r="AJ7" s="99"/>
      <c r="AK7" s="99"/>
      <c r="AL7" s="100"/>
      <c r="AM7" s="100"/>
      <c r="AN7" s="100"/>
      <c r="AO7" s="91"/>
      <c r="AP7" s="93"/>
      <c r="AQ7" s="98"/>
      <c r="AR7" s="101"/>
      <c r="AS7" s="100"/>
      <c r="AT7" s="100"/>
      <c r="AU7" s="100"/>
      <c r="AV7" s="96"/>
      <c r="AW7" s="96"/>
      <c r="AX7" s="96"/>
      <c r="AY7" s="96"/>
      <c r="AZ7" s="96"/>
      <c r="BA7" s="81"/>
      <c r="BB7" s="81"/>
      <c r="BC7" s="134" t="s">
        <v>58</v>
      </c>
      <c r="BD7" s="23">
        <v>20</v>
      </c>
      <c r="BE7" s="23"/>
      <c r="BF7" s="23"/>
      <c r="BG7" s="81"/>
      <c r="BH7" s="81"/>
      <c r="BI7" s="81"/>
      <c r="BJ7" s="81"/>
      <c r="BK7" s="81"/>
      <c r="BL7" s="23" t="s">
        <v>67</v>
      </c>
      <c r="BM7" s="23" t="s">
        <v>67</v>
      </c>
      <c r="BN7" s="23" t="s">
        <v>67</v>
      </c>
      <c r="BO7" s="23" t="s">
        <v>67</v>
      </c>
      <c r="BP7" s="23" t="s">
        <v>67</v>
      </c>
      <c r="BQ7" s="23" t="s">
        <v>67</v>
      </c>
      <c r="BR7" s="23" t="s">
        <v>67</v>
      </c>
      <c r="BS7" s="23" t="s">
        <v>67</v>
      </c>
      <c r="BT7" s="23" t="s">
        <v>67</v>
      </c>
      <c r="BU7" s="23" t="s">
        <v>67</v>
      </c>
      <c r="BV7" s="23" t="s">
        <v>67</v>
      </c>
      <c r="BW7" s="23" t="s">
        <v>67</v>
      </c>
      <c r="BX7" s="23" t="s">
        <v>67</v>
      </c>
      <c r="BY7" s="23" t="s">
        <v>67</v>
      </c>
      <c r="BZ7" s="23" t="s">
        <v>67</v>
      </c>
      <c r="CA7" s="23" t="s">
        <v>67</v>
      </c>
      <c r="CB7" s="23" t="s">
        <v>67</v>
      </c>
      <c r="CC7" s="23" t="s">
        <v>67</v>
      </c>
      <c r="CD7" s="23" t="s">
        <v>67</v>
      </c>
      <c r="CE7" s="23" t="s">
        <v>67</v>
      </c>
      <c r="CF7" s="23" t="s">
        <v>67</v>
      </c>
      <c r="CG7" s="134" t="s">
        <v>58</v>
      </c>
    </row>
    <row r="8" spans="1:89" s="121" customFormat="1" ht="142.5" thickBot="1">
      <c r="A8" s="58" t="s">
        <v>0</v>
      </c>
      <c r="B8" s="59" t="s">
        <v>2</v>
      </c>
      <c r="C8" s="143" t="s">
        <v>19</v>
      </c>
      <c r="D8" s="143" t="s">
        <v>20</v>
      </c>
      <c r="E8" s="143" t="s">
        <v>21</v>
      </c>
      <c r="F8" s="143" t="s">
        <v>3</v>
      </c>
      <c r="G8" s="143" t="s">
        <v>22</v>
      </c>
      <c r="H8" s="143" t="s">
        <v>23</v>
      </c>
      <c r="I8" s="143" t="s">
        <v>4</v>
      </c>
      <c r="J8" s="143" t="s">
        <v>24</v>
      </c>
      <c r="K8" s="143" t="s">
        <v>25</v>
      </c>
      <c r="L8" s="143" t="s">
        <v>26</v>
      </c>
      <c r="M8" s="143" t="s">
        <v>27</v>
      </c>
      <c r="N8" s="143" t="s">
        <v>5</v>
      </c>
      <c r="O8" s="142" t="s">
        <v>28</v>
      </c>
      <c r="P8" s="142" t="s">
        <v>6</v>
      </c>
      <c r="Q8" s="28" t="s">
        <v>8</v>
      </c>
      <c r="R8" s="29" t="s">
        <v>9</v>
      </c>
      <c r="S8" s="29" t="s">
        <v>42</v>
      </c>
      <c r="T8" s="29" t="s">
        <v>153</v>
      </c>
      <c r="U8" s="29" t="s">
        <v>40</v>
      </c>
      <c r="V8" s="60" t="s">
        <v>43</v>
      </c>
      <c r="W8" s="29" t="s">
        <v>44</v>
      </c>
      <c r="X8" s="29" t="s">
        <v>45</v>
      </c>
      <c r="Y8" s="104" t="s">
        <v>46</v>
      </c>
      <c r="Z8" s="29" t="s">
        <v>47</v>
      </c>
      <c r="AA8" s="30" t="s">
        <v>7</v>
      </c>
      <c r="AB8" s="30" t="s">
        <v>48</v>
      </c>
      <c r="AC8" s="30" t="s">
        <v>10</v>
      </c>
      <c r="AD8" s="30" t="s">
        <v>11</v>
      </c>
      <c r="AE8" s="30" t="s">
        <v>49</v>
      </c>
      <c r="AF8" s="30" t="s">
        <v>50</v>
      </c>
      <c r="AG8" s="30" t="s">
        <v>51</v>
      </c>
      <c r="AH8" s="31" t="s">
        <v>12</v>
      </c>
      <c r="AI8" s="33" t="s">
        <v>13</v>
      </c>
      <c r="AJ8" s="33" t="s">
        <v>142</v>
      </c>
      <c r="AK8" s="33" t="s">
        <v>72</v>
      </c>
      <c r="AL8" s="31" t="s">
        <v>52</v>
      </c>
      <c r="AM8" s="31" t="s">
        <v>53</v>
      </c>
      <c r="AN8" s="31" t="s">
        <v>54</v>
      </c>
      <c r="AO8" s="28" t="s">
        <v>55</v>
      </c>
      <c r="AP8" s="32" t="s">
        <v>56</v>
      </c>
      <c r="AQ8" s="31" t="s">
        <v>57</v>
      </c>
      <c r="AR8" s="32" t="s">
        <v>58</v>
      </c>
      <c r="AS8" s="31" t="s">
        <v>59</v>
      </c>
      <c r="AT8" s="31" t="s">
        <v>60</v>
      </c>
      <c r="AU8" s="31" t="s">
        <v>154</v>
      </c>
      <c r="AV8" s="33" t="s">
        <v>61</v>
      </c>
      <c r="AW8" s="34" t="s">
        <v>192</v>
      </c>
      <c r="AX8" s="34" t="s">
        <v>193</v>
      </c>
      <c r="AY8" s="34" t="s">
        <v>194</v>
      </c>
      <c r="AZ8" s="34" t="s">
        <v>195</v>
      </c>
      <c r="BA8" s="35" t="s">
        <v>196</v>
      </c>
      <c r="BB8" s="35" t="s">
        <v>197</v>
      </c>
      <c r="BC8" s="34" t="s">
        <v>198</v>
      </c>
      <c r="BD8" s="34" t="s">
        <v>199</v>
      </c>
      <c r="BE8" s="34" t="s">
        <v>200</v>
      </c>
      <c r="BF8" s="34" t="s">
        <v>201</v>
      </c>
      <c r="BG8" s="35" t="s">
        <v>202</v>
      </c>
      <c r="BH8" s="35" t="s">
        <v>203</v>
      </c>
      <c r="BI8" s="35" t="s">
        <v>204</v>
      </c>
      <c r="BJ8" s="35" t="s">
        <v>148</v>
      </c>
      <c r="BK8" s="35" t="s">
        <v>164</v>
      </c>
      <c r="BL8" s="34" t="s">
        <v>205</v>
      </c>
      <c r="BM8" s="34" t="s">
        <v>206</v>
      </c>
      <c r="BN8" s="34" t="s">
        <v>207</v>
      </c>
      <c r="BO8" s="34" t="s">
        <v>208</v>
      </c>
      <c r="BP8" s="34" t="s">
        <v>209</v>
      </c>
      <c r="BQ8" s="34" t="s">
        <v>210</v>
      </c>
      <c r="BR8" s="34" t="s">
        <v>211</v>
      </c>
      <c r="BS8" s="34" t="s">
        <v>212</v>
      </c>
      <c r="BT8" s="34" t="s">
        <v>213</v>
      </c>
      <c r="BU8" s="34" t="s">
        <v>267</v>
      </c>
      <c r="BV8" s="34" t="s">
        <v>266</v>
      </c>
      <c r="BW8" s="34" t="s">
        <v>265</v>
      </c>
      <c r="BX8" s="34" t="s">
        <v>214</v>
      </c>
      <c r="BY8" s="34" t="s">
        <v>215</v>
      </c>
      <c r="BZ8" s="34" t="s">
        <v>264</v>
      </c>
      <c r="CA8" s="34" t="s">
        <v>216</v>
      </c>
      <c r="CB8" s="34" t="s">
        <v>263</v>
      </c>
      <c r="CC8" s="34" t="s">
        <v>217</v>
      </c>
      <c r="CD8" s="34" t="s">
        <v>218</v>
      </c>
      <c r="CE8" s="34" t="s">
        <v>262</v>
      </c>
      <c r="CF8" s="34" t="s">
        <v>261</v>
      </c>
      <c r="CG8" s="36"/>
      <c r="CH8" s="152"/>
      <c r="CI8" s="152"/>
      <c r="CJ8" s="152"/>
      <c r="CK8" s="152"/>
    </row>
    <row r="9" spans="2:84" s="11" customFormat="1" ht="12.75">
      <c r="B9" s="217" t="s">
        <v>14</v>
      </c>
      <c r="C9" s="218" t="s">
        <v>29</v>
      </c>
      <c r="D9" s="218" t="s">
        <v>15</v>
      </c>
      <c r="E9" s="217" t="s">
        <v>15</v>
      </c>
      <c r="F9" s="219">
        <v>39554</v>
      </c>
      <c r="G9" s="220">
        <v>0</v>
      </c>
      <c r="H9" s="210" t="s">
        <v>15</v>
      </c>
      <c r="I9" s="221" t="s">
        <v>69</v>
      </c>
      <c r="J9" s="222">
        <v>1</v>
      </c>
      <c r="K9" s="223">
        <v>-88</v>
      </c>
      <c r="L9" s="210" t="s">
        <v>63</v>
      </c>
      <c r="M9" s="221" t="s">
        <v>15</v>
      </c>
      <c r="N9" s="212" t="s">
        <v>273</v>
      </c>
      <c r="O9" s="69"/>
      <c r="P9" s="69"/>
      <c r="Q9" s="221" t="s">
        <v>70</v>
      </c>
      <c r="R9" s="216" t="s">
        <v>285</v>
      </c>
      <c r="S9" s="23" t="s">
        <v>186</v>
      </c>
      <c r="T9" s="221" t="s">
        <v>184</v>
      </c>
      <c r="U9" s="221" t="s">
        <v>327</v>
      </c>
      <c r="V9" s="69"/>
      <c r="W9" s="75" t="s">
        <v>1</v>
      </c>
      <c r="X9" s="76">
        <v>0</v>
      </c>
      <c r="Y9" s="75" t="s">
        <v>1</v>
      </c>
      <c r="Z9" s="43">
        <v>100</v>
      </c>
      <c r="AO9" s="12" t="s">
        <v>68</v>
      </c>
      <c r="AV9" s="217"/>
      <c r="AW9" s="224">
        <v>100</v>
      </c>
      <c r="AX9" s="224">
        <v>100</v>
      </c>
      <c r="AY9" s="224">
        <v>90</v>
      </c>
      <c r="AZ9" s="224">
        <v>90</v>
      </c>
      <c r="BA9" s="20">
        <f>AVERAGE(AW9:AZ9)</f>
        <v>95</v>
      </c>
      <c r="BB9" s="37">
        <f>STDEV(AW9:AZ9)</f>
        <v>5.773502691896258</v>
      </c>
      <c r="BC9" s="225">
        <v>100</v>
      </c>
      <c r="BD9" s="225">
        <v>100</v>
      </c>
      <c r="BE9" s="225">
        <v>90</v>
      </c>
      <c r="BF9" s="225">
        <v>90</v>
      </c>
      <c r="BG9" s="38">
        <f>AVERAGE(BC9:BF9)</f>
        <v>95</v>
      </c>
      <c r="BH9" s="37">
        <f>STDEV(BC9:BF9)</f>
        <v>5.773502691896258</v>
      </c>
      <c r="BI9" s="18">
        <f>IF((BA9-BG9)&lt;0,1-TTEST(AW9:AZ9,BC9:BF9,1,3),TTEST(AW9:AZ9,BC9:BF9,1,3))</f>
        <v>0.5</v>
      </c>
      <c r="BJ9" s="39">
        <f>BA9-BD$7</f>
        <v>75</v>
      </c>
      <c r="BK9" s="43">
        <f>COUNT(BC9:BF9)</f>
        <v>4</v>
      </c>
      <c r="BL9" s="226">
        <v>5.24</v>
      </c>
      <c r="BM9" s="226">
        <v>8.57</v>
      </c>
      <c r="BN9" s="226">
        <v>5.24</v>
      </c>
      <c r="BO9" s="226">
        <v>8.57</v>
      </c>
      <c r="BP9" s="226">
        <v>8.37</v>
      </c>
      <c r="BQ9" s="226">
        <v>7.72</v>
      </c>
      <c r="BR9" s="226">
        <v>7.72</v>
      </c>
      <c r="BS9" s="226">
        <v>8.37</v>
      </c>
      <c r="BT9" s="225">
        <v>166</v>
      </c>
      <c r="BU9" s="225">
        <v>172</v>
      </c>
      <c r="BV9" s="225">
        <v>166</v>
      </c>
      <c r="BW9" s="225">
        <v>172</v>
      </c>
      <c r="BX9" s="227">
        <v>-88</v>
      </c>
      <c r="BY9" s="225">
        <v>64</v>
      </c>
      <c r="BZ9" s="225">
        <v>70</v>
      </c>
      <c r="CA9" s="225">
        <v>62</v>
      </c>
      <c r="CB9" s="228">
        <v>62</v>
      </c>
      <c r="CC9" s="201">
        <v>23.9</v>
      </c>
      <c r="CD9" s="44">
        <v>24.5</v>
      </c>
      <c r="CE9" s="44">
        <v>23.2</v>
      </c>
      <c r="CF9" s="44">
        <v>24.5</v>
      </c>
    </row>
    <row r="10" spans="1:84" s="11" customFormat="1" ht="12.75">
      <c r="A10" s="11" t="s">
        <v>308</v>
      </c>
      <c r="B10" s="202" t="s">
        <v>291</v>
      </c>
      <c r="C10" s="202" t="s">
        <v>29</v>
      </c>
      <c r="D10" s="203" t="s">
        <v>275</v>
      </c>
      <c r="E10" s="204" t="s">
        <v>276</v>
      </c>
      <c r="F10" s="205">
        <v>39553</v>
      </c>
      <c r="G10" s="206" t="s">
        <v>292</v>
      </c>
      <c r="H10" s="203" t="s">
        <v>139</v>
      </c>
      <c r="I10" s="202" t="s">
        <v>62</v>
      </c>
      <c r="J10" s="207">
        <v>1</v>
      </c>
      <c r="K10" s="208">
        <v>0.1</v>
      </c>
      <c r="L10" s="202" t="s">
        <v>63</v>
      </c>
      <c r="M10" s="202" t="s">
        <v>332</v>
      </c>
      <c r="N10" s="202" t="s">
        <v>278</v>
      </c>
      <c r="O10" s="69"/>
      <c r="P10" s="69"/>
      <c r="Q10" s="221" t="s">
        <v>64</v>
      </c>
      <c r="R10" s="216" t="s">
        <v>285</v>
      </c>
      <c r="S10" s="23" t="s">
        <v>186</v>
      </c>
      <c r="T10" s="229" t="s">
        <v>184</v>
      </c>
      <c r="U10" s="69" t="s">
        <v>327</v>
      </c>
      <c r="V10" s="69"/>
      <c r="W10" s="75" t="s">
        <v>1</v>
      </c>
      <c r="X10" s="76">
        <v>0</v>
      </c>
      <c r="Y10" s="75" t="s">
        <v>1</v>
      </c>
      <c r="Z10" s="43">
        <v>100</v>
      </c>
      <c r="AO10" s="12" t="s">
        <v>68</v>
      </c>
      <c r="AW10" s="224">
        <v>100</v>
      </c>
      <c r="AX10" s="224">
        <v>100</v>
      </c>
      <c r="AY10" s="224">
        <v>90</v>
      </c>
      <c r="AZ10" s="224">
        <v>90</v>
      </c>
      <c r="BA10" s="20">
        <f aca="true" t="shared" si="0" ref="BA10:BA15">AVERAGE(AW10:AZ10)</f>
        <v>95</v>
      </c>
      <c r="BB10" s="37">
        <f aca="true" t="shared" si="1" ref="BB10:BB15">STDEV(AW10:AZ10)</f>
        <v>5.773502691896258</v>
      </c>
      <c r="BC10" s="225">
        <v>90</v>
      </c>
      <c r="BD10" s="225">
        <v>100</v>
      </c>
      <c r="BE10" s="225">
        <v>90</v>
      </c>
      <c r="BF10" s="225">
        <v>100</v>
      </c>
      <c r="BG10" s="38">
        <f aca="true" t="shared" si="2" ref="BG10:BG15">AVERAGE(BC10:BF10)</f>
        <v>95</v>
      </c>
      <c r="BH10" s="37">
        <f aca="true" t="shared" si="3" ref="BH10:BH15">STDEV(BC10:BF10)</f>
        <v>5.773502691896258</v>
      </c>
      <c r="BI10" s="18">
        <f aca="true" t="shared" si="4" ref="BI10:BI15">IF((BA10-BG10)&lt;0,1-TTEST(AW10:AZ10,BC10:BF10,1,3),TTEST(AW10:AZ10,BC10:BF10,1,3))</f>
        <v>0.5</v>
      </c>
      <c r="BJ10" s="39">
        <f aca="true" t="shared" si="5" ref="BJ10:BJ15">BA10-BD$7</f>
        <v>75</v>
      </c>
      <c r="BK10" s="43">
        <f aca="true" t="shared" si="6" ref="BK10:BK15">COUNT(BC10:BF10)</f>
        <v>4</v>
      </c>
      <c r="BL10" s="226">
        <v>9.88</v>
      </c>
      <c r="BM10" s="226">
        <v>4.67</v>
      </c>
      <c r="BN10" s="226">
        <v>4.67</v>
      </c>
      <c r="BO10" s="226">
        <v>9.88</v>
      </c>
      <c r="BP10" s="226">
        <v>8.16</v>
      </c>
      <c r="BQ10" s="226">
        <v>8</v>
      </c>
      <c r="BR10" s="226">
        <v>8</v>
      </c>
      <c r="BS10" s="226">
        <v>8.23</v>
      </c>
      <c r="BT10" s="225">
        <v>728</v>
      </c>
      <c r="BU10" s="225">
        <v>730</v>
      </c>
      <c r="BV10" s="225">
        <v>728</v>
      </c>
      <c r="BW10" s="225">
        <v>732</v>
      </c>
      <c r="BX10" s="227">
        <v>-88</v>
      </c>
      <c r="BY10" s="225">
        <v>157</v>
      </c>
      <c r="BZ10" s="225">
        <v>160</v>
      </c>
      <c r="CA10" s="225">
        <v>187</v>
      </c>
      <c r="CB10" s="228">
        <v>187</v>
      </c>
      <c r="CC10" s="44">
        <v>23.5</v>
      </c>
      <c r="CD10" s="201">
        <v>24.6</v>
      </c>
      <c r="CE10" s="201">
        <v>23.5</v>
      </c>
      <c r="CF10" s="201">
        <v>25</v>
      </c>
    </row>
    <row r="11" spans="1:84" s="11" customFormat="1" ht="12.75">
      <c r="A11" s="11" t="s">
        <v>309</v>
      </c>
      <c r="B11" s="202" t="s">
        <v>293</v>
      </c>
      <c r="C11" s="202" t="s">
        <v>29</v>
      </c>
      <c r="D11" s="203" t="s">
        <v>275</v>
      </c>
      <c r="E11" s="204" t="s">
        <v>160</v>
      </c>
      <c r="F11" s="205">
        <v>39553</v>
      </c>
      <c r="G11" s="206" t="s">
        <v>294</v>
      </c>
      <c r="H11" s="203" t="s">
        <v>139</v>
      </c>
      <c r="I11" s="202" t="s">
        <v>62</v>
      </c>
      <c r="J11" s="207">
        <v>1</v>
      </c>
      <c r="K11" s="208">
        <v>0.1</v>
      </c>
      <c r="L11" s="202" t="s">
        <v>63</v>
      </c>
      <c r="M11" s="202" t="s">
        <v>332</v>
      </c>
      <c r="N11" s="202" t="s">
        <v>278</v>
      </c>
      <c r="O11" s="69"/>
      <c r="P11" s="69"/>
      <c r="Q11" s="221" t="s">
        <v>64</v>
      </c>
      <c r="R11" s="216" t="s">
        <v>285</v>
      </c>
      <c r="S11" s="23" t="s">
        <v>186</v>
      </c>
      <c r="T11" s="229" t="s">
        <v>184</v>
      </c>
      <c r="U11" s="69" t="s">
        <v>327</v>
      </c>
      <c r="V11" s="69"/>
      <c r="W11" s="75" t="s">
        <v>1</v>
      </c>
      <c r="X11" s="76">
        <v>0</v>
      </c>
      <c r="Y11" s="75" t="s">
        <v>1</v>
      </c>
      <c r="Z11" s="43">
        <v>100</v>
      </c>
      <c r="AO11" s="12" t="s">
        <v>68</v>
      </c>
      <c r="AW11" s="224">
        <v>100</v>
      </c>
      <c r="AX11" s="224">
        <v>100</v>
      </c>
      <c r="AY11" s="224">
        <v>90</v>
      </c>
      <c r="AZ11" s="224">
        <v>90</v>
      </c>
      <c r="BA11" s="20">
        <f t="shared" si="0"/>
        <v>95</v>
      </c>
      <c r="BB11" s="37">
        <f t="shared" si="1"/>
        <v>5.773502691896258</v>
      </c>
      <c r="BC11" s="225">
        <v>90</v>
      </c>
      <c r="BD11" s="225">
        <v>100</v>
      </c>
      <c r="BE11" s="225">
        <v>100</v>
      </c>
      <c r="BF11" s="225">
        <v>100</v>
      </c>
      <c r="BG11" s="38">
        <f t="shared" si="2"/>
        <v>97.5</v>
      </c>
      <c r="BH11" s="37">
        <f t="shared" si="3"/>
        <v>5</v>
      </c>
      <c r="BI11" s="18">
        <f t="shared" si="4"/>
        <v>0.7312798277866632</v>
      </c>
      <c r="BJ11" s="39">
        <f t="shared" si="5"/>
        <v>75</v>
      </c>
      <c r="BK11" s="43">
        <f t="shared" si="6"/>
        <v>4</v>
      </c>
      <c r="BL11" s="226">
        <v>9.91</v>
      </c>
      <c r="BM11" s="226">
        <v>4.57</v>
      </c>
      <c r="BN11" s="226">
        <v>4.57</v>
      </c>
      <c r="BO11" s="226">
        <v>9.91</v>
      </c>
      <c r="BP11" s="226">
        <v>8.26</v>
      </c>
      <c r="BQ11" s="226">
        <v>8.08</v>
      </c>
      <c r="BR11" s="226">
        <v>8.08</v>
      </c>
      <c r="BS11" s="226">
        <v>8.31</v>
      </c>
      <c r="BT11" s="225">
        <v>771</v>
      </c>
      <c r="BU11" s="225">
        <v>771</v>
      </c>
      <c r="BV11" s="225">
        <v>770</v>
      </c>
      <c r="BW11" s="225">
        <v>771</v>
      </c>
      <c r="BX11" s="227">
        <v>-88</v>
      </c>
      <c r="BY11" s="225">
        <v>249</v>
      </c>
      <c r="BZ11" s="225">
        <v>250</v>
      </c>
      <c r="CA11" s="225">
        <v>203</v>
      </c>
      <c r="CB11" s="228">
        <v>205</v>
      </c>
      <c r="CC11" s="44">
        <v>26.4</v>
      </c>
      <c r="CD11" s="201">
        <v>23.9</v>
      </c>
      <c r="CE11" s="201">
        <v>23.9</v>
      </c>
      <c r="CF11" s="201">
        <v>26.4</v>
      </c>
    </row>
    <row r="12" spans="1:84" s="11" customFormat="1" ht="12.75">
      <c r="A12" s="10" t="s">
        <v>310</v>
      </c>
      <c r="B12" s="202" t="s">
        <v>295</v>
      </c>
      <c r="C12" s="202" t="s">
        <v>29</v>
      </c>
      <c r="D12" s="203" t="s">
        <v>275</v>
      </c>
      <c r="E12" s="204" t="s">
        <v>276</v>
      </c>
      <c r="F12" s="205">
        <v>39553</v>
      </c>
      <c r="G12" s="206" t="s">
        <v>296</v>
      </c>
      <c r="H12" s="203" t="s">
        <v>139</v>
      </c>
      <c r="I12" s="202" t="s">
        <v>62</v>
      </c>
      <c r="J12" s="207">
        <v>1</v>
      </c>
      <c r="K12" s="208">
        <v>0.1</v>
      </c>
      <c r="L12" s="202" t="s">
        <v>63</v>
      </c>
      <c r="M12" s="202" t="s">
        <v>332</v>
      </c>
      <c r="N12" s="202" t="s">
        <v>278</v>
      </c>
      <c r="O12" s="69"/>
      <c r="P12" s="69"/>
      <c r="Q12" s="221" t="s">
        <v>64</v>
      </c>
      <c r="R12" s="216" t="s">
        <v>285</v>
      </c>
      <c r="S12" s="23" t="s">
        <v>186</v>
      </c>
      <c r="T12" s="229" t="s">
        <v>184</v>
      </c>
      <c r="U12" s="69" t="s">
        <v>327</v>
      </c>
      <c r="V12" s="69"/>
      <c r="W12" s="75" t="s">
        <v>1</v>
      </c>
      <c r="X12" s="76">
        <v>0</v>
      </c>
      <c r="Y12" s="75" t="s">
        <v>1</v>
      </c>
      <c r="Z12" s="43">
        <v>100</v>
      </c>
      <c r="AO12" s="12" t="s">
        <v>68</v>
      </c>
      <c r="AW12" s="224">
        <v>100</v>
      </c>
      <c r="AX12" s="224">
        <v>100</v>
      </c>
      <c r="AY12" s="224">
        <v>90</v>
      </c>
      <c r="AZ12" s="224">
        <v>90</v>
      </c>
      <c r="BA12" s="20">
        <f t="shared" si="0"/>
        <v>95</v>
      </c>
      <c r="BB12" s="37">
        <f t="shared" si="1"/>
        <v>5.773502691896258</v>
      </c>
      <c r="BC12" s="225">
        <v>100</v>
      </c>
      <c r="BD12" s="225">
        <v>50</v>
      </c>
      <c r="BE12" s="225">
        <v>100</v>
      </c>
      <c r="BF12" s="225">
        <v>100</v>
      </c>
      <c r="BG12" s="38">
        <f t="shared" si="2"/>
        <v>87.5</v>
      </c>
      <c r="BH12" s="37">
        <f t="shared" si="3"/>
        <v>25</v>
      </c>
      <c r="BI12" s="18">
        <f t="shared" si="4"/>
        <v>0.2980984128795234</v>
      </c>
      <c r="BJ12" s="39">
        <f t="shared" si="5"/>
        <v>75</v>
      </c>
      <c r="BK12" s="43">
        <f t="shared" si="6"/>
        <v>4</v>
      </c>
      <c r="BL12" s="226">
        <v>9.67</v>
      </c>
      <c r="BM12" s="226">
        <v>4.93</v>
      </c>
      <c r="BN12" s="226">
        <v>4.93</v>
      </c>
      <c r="BO12" s="226">
        <v>9.67</v>
      </c>
      <c r="BP12" s="226">
        <v>8.12</v>
      </c>
      <c r="BQ12" s="226">
        <v>8.07</v>
      </c>
      <c r="BR12" s="226">
        <v>8.07</v>
      </c>
      <c r="BS12" s="226">
        <v>8.31</v>
      </c>
      <c r="BT12" s="225">
        <v>623</v>
      </c>
      <c r="BU12" s="225">
        <v>625</v>
      </c>
      <c r="BV12" s="225">
        <v>623</v>
      </c>
      <c r="BW12" s="225">
        <v>625</v>
      </c>
      <c r="BX12" s="227">
        <v>-88</v>
      </c>
      <c r="BY12" s="225">
        <v>182</v>
      </c>
      <c r="BZ12" s="225">
        <v>185</v>
      </c>
      <c r="CA12" s="225">
        <v>138</v>
      </c>
      <c r="CB12" s="228">
        <v>138</v>
      </c>
      <c r="CC12" s="44">
        <v>24.5</v>
      </c>
      <c r="CD12" s="201">
        <v>24.1</v>
      </c>
      <c r="CE12" s="201">
        <v>24</v>
      </c>
      <c r="CF12" s="201">
        <v>24.5</v>
      </c>
    </row>
    <row r="13" spans="1:84" s="11" customFormat="1" ht="12.75">
      <c r="A13" s="10" t="s">
        <v>311</v>
      </c>
      <c r="B13" s="202" t="s">
        <v>297</v>
      </c>
      <c r="C13" s="202" t="s">
        <v>29</v>
      </c>
      <c r="D13" s="203" t="s">
        <v>275</v>
      </c>
      <c r="E13" s="204" t="s">
        <v>276</v>
      </c>
      <c r="F13" s="205">
        <v>39553</v>
      </c>
      <c r="G13" s="206" t="s">
        <v>131</v>
      </c>
      <c r="H13" s="203" t="s">
        <v>139</v>
      </c>
      <c r="I13" s="202" t="s">
        <v>62</v>
      </c>
      <c r="J13" s="207">
        <v>1</v>
      </c>
      <c r="K13" s="208">
        <v>0.1</v>
      </c>
      <c r="L13" s="202" t="s">
        <v>63</v>
      </c>
      <c r="M13" s="202" t="s">
        <v>332</v>
      </c>
      <c r="N13" s="202" t="s">
        <v>278</v>
      </c>
      <c r="O13" s="69"/>
      <c r="P13" s="69"/>
      <c r="Q13" s="221" t="s">
        <v>64</v>
      </c>
      <c r="R13" s="216" t="s">
        <v>285</v>
      </c>
      <c r="S13" s="23" t="s">
        <v>186</v>
      </c>
      <c r="T13" s="229" t="s">
        <v>184</v>
      </c>
      <c r="U13" s="69" t="s">
        <v>327</v>
      </c>
      <c r="V13" s="69"/>
      <c r="W13" s="75" t="s">
        <v>1</v>
      </c>
      <c r="X13" s="76">
        <v>0</v>
      </c>
      <c r="Y13" s="75" t="s">
        <v>1</v>
      </c>
      <c r="Z13" s="43">
        <v>100</v>
      </c>
      <c r="AO13" s="12" t="s">
        <v>68</v>
      </c>
      <c r="AW13" s="224">
        <v>100</v>
      </c>
      <c r="AX13" s="224">
        <v>100</v>
      </c>
      <c r="AY13" s="224">
        <v>90</v>
      </c>
      <c r="AZ13" s="224">
        <v>90</v>
      </c>
      <c r="BA13" s="20">
        <f t="shared" si="0"/>
        <v>95</v>
      </c>
      <c r="BB13" s="37">
        <f t="shared" si="1"/>
        <v>5.773502691896258</v>
      </c>
      <c r="BC13" s="225">
        <v>80</v>
      </c>
      <c r="BD13" s="225">
        <v>100</v>
      </c>
      <c r="BE13" s="225">
        <v>100</v>
      </c>
      <c r="BF13" s="225">
        <v>70</v>
      </c>
      <c r="BG13" s="38">
        <f t="shared" si="2"/>
        <v>87.5</v>
      </c>
      <c r="BH13" s="37">
        <f t="shared" si="3"/>
        <v>15</v>
      </c>
      <c r="BI13" s="18">
        <f t="shared" si="4"/>
        <v>0.20258613587950713</v>
      </c>
      <c r="BJ13" s="39">
        <f t="shared" si="5"/>
        <v>75</v>
      </c>
      <c r="BK13" s="43">
        <f t="shared" si="6"/>
        <v>4</v>
      </c>
      <c r="BL13" s="226">
        <v>4.52</v>
      </c>
      <c r="BM13" s="226">
        <v>10.07</v>
      </c>
      <c r="BN13" s="226">
        <v>4.52</v>
      </c>
      <c r="BO13" s="226">
        <v>10.07</v>
      </c>
      <c r="BP13" s="226">
        <v>8.24</v>
      </c>
      <c r="BQ13" s="226">
        <v>8.24</v>
      </c>
      <c r="BR13" s="226">
        <v>8.24</v>
      </c>
      <c r="BS13" s="226">
        <v>8.56</v>
      </c>
      <c r="BT13" s="225">
        <v>1455</v>
      </c>
      <c r="BU13" s="225">
        <v>1450</v>
      </c>
      <c r="BV13" s="225">
        <v>1450</v>
      </c>
      <c r="BW13" s="225">
        <v>1455</v>
      </c>
      <c r="BX13" s="227">
        <v>-88</v>
      </c>
      <c r="BY13" s="225">
        <v>346</v>
      </c>
      <c r="BZ13" s="225">
        <v>346</v>
      </c>
      <c r="CA13" s="225">
        <v>356</v>
      </c>
      <c r="CB13" s="228">
        <v>357</v>
      </c>
      <c r="CC13" s="44">
        <v>24.3</v>
      </c>
      <c r="CD13" s="201">
        <v>25.6</v>
      </c>
      <c r="CE13" s="201">
        <v>24.3</v>
      </c>
      <c r="CF13" s="201">
        <v>25.6</v>
      </c>
    </row>
    <row r="14" spans="1:84" s="11" customFormat="1" ht="12.75">
      <c r="A14" s="10" t="s">
        <v>312</v>
      </c>
      <c r="B14" s="202" t="s">
        <v>274</v>
      </c>
      <c r="C14" s="202" t="s">
        <v>29</v>
      </c>
      <c r="D14" s="203" t="s">
        <v>275</v>
      </c>
      <c r="E14" s="204" t="s">
        <v>276</v>
      </c>
      <c r="F14" s="205">
        <v>39553</v>
      </c>
      <c r="G14" s="206" t="s">
        <v>277</v>
      </c>
      <c r="H14" s="203" t="s">
        <v>139</v>
      </c>
      <c r="I14" s="202" t="s">
        <v>62</v>
      </c>
      <c r="J14" s="207">
        <v>1</v>
      </c>
      <c r="K14" s="208">
        <v>0.1</v>
      </c>
      <c r="L14" s="202" t="s">
        <v>63</v>
      </c>
      <c r="M14" s="202" t="s">
        <v>332</v>
      </c>
      <c r="N14" s="202" t="s">
        <v>278</v>
      </c>
      <c r="O14" s="69"/>
      <c r="P14" s="69"/>
      <c r="Q14" s="221" t="s">
        <v>64</v>
      </c>
      <c r="R14" s="216" t="s">
        <v>285</v>
      </c>
      <c r="S14" s="23" t="s">
        <v>186</v>
      </c>
      <c r="T14" s="229" t="s">
        <v>184</v>
      </c>
      <c r="U14" s="69" t="s">
        <v>327</v>
      </c>
      <c r="V14" s="69"/>
      <c r="W14" s="75" t="s">
        <v>1</v>
      </c>
      <c r="X14" s="76">
        <v>0</v>
      </c>
      <c r="Y14" s="75" t="s">
        <v>1</v>
      </c>
      <c r="Z14" s="43">
        <v>100</v>
      </c>
      <c r="AO14" s="12" t="s">
        <v>68</v>
      </c>
      <c r="AW14" s="224">
        <v>100</v>
      </c>
      <c r="AX14" s="224">
        <v>100</v>
      </c>
      <c r="AY14" s="224">
        <v>90</v>
      </c>
      <c r="AZ14" s="224">
        <v>90</v>
      </c>
      <c r="BA14" s="20">
        <f t="shared" si="0"/>
        <v>95</v>
      </c>
      <c r="BB14" s="37">
        <f t="shared" si="1"/>
        <v>5.773502691896258</v>
      </c>
      <c r="BC14" s="225">
        <v>90</v>
      </c>
      <c r="BD14" s="225">
        <v>90</v>
      </c>
      <c r="BE14" s="225">
        <v>100</v>
      </c>
      <c r="BF14" s="225">
        <v>40</v>
      </c>
      <c r="BG14" s="38">
        <f t="shared" si="2"/>
        <v>80</v>
      </c>
      <c r="BH14" s="37">
        <f t="shared" si="3"/>
        <v>27.0801280154532</v>
      </c>
      <c r="BI14" s="18">
        <f t="shared" si="4"/>
        <v>0.1759512971763566</v>
      </c>
      <c r="BJ14" s="39">
        <f t="shared" si="5"/>
        <v>75</v>
      </c>
      <c r="BK14" s="43">
        <f t="shared" si="6"/>
        <v>4</v>
      </c>
      <c r="BL14" s="226">
        <v>4.97</v>
      </c>
      <c r="BM14" s="226">
        <v>9.48</v>
      </c>
      <c r="BN14" s="226">
        <v>4.97</v>
      </c>
      <c r="BO14" s="226">
        <v>9.48</v>
      </c>
      <c r="BP14" s="226">
        <v>8.23</v>
      </c>
      <c r="BQ14" s="226">
        <v>8.07</v>
      </c>
      <c r="BR14" s="226">
        <v>8.07</v>
      </c>
      <c r="BS14" s="226">
        <v>8.26</v>
      </c>
      <c r="BT14" s="225">
        <v>1150</v>
      </c>
      <c r="BU14" s="225">
        <v>1200</v>
      </c>
      <c r="BV14" s="225">
        <v>1150</v>
      </c>
      <c r="BW14" s="225">
        <v>1200</v>
      </c>
      <c r="BX14" s="227">
        <v>-88</v>
      </c>
      <c r="BY14" s="225">
        <v>158</v>
      </c>
      <c r="BZ14" s="225">
        <v>159</v>
      </c>
      <c r="CA14" s="225">
        <v>384</v>
      </c>
      <c r="CB14" s="228">
        <v>388</v>
      </c>
      <c r="CC14" s="201">
        <v>23.4</v>
      </c>
      <c r="CD14" s="44">
        <v>25.1</v>
      </c>
      <c r="CE14" s="44">
        <v>23.4</v>
      </c>
      <c r="CF14" s="44">
        <v>25.2</v>
      </c>
    </row>
    <row r="15" spans="1:84" s="11" customFormat="1" ht="12" customHeight="1">
      <c r="A15" s="10" t="s">
        <v>313</v>
      </c>
      <c r="B15" s="202" t="s">
        <v>298</v>
      </c>
      <c r="C15" s="202" t="s">
        <v>29</v>
      </c>
      <c r="D15" s="203" t="s">
        <v>275</v>
      </c>
      <c r="E15" s="204" t="s">
        <v>276</v>
      </c>
      <c r="F15" s="205">
        <v>39553</v>
      </c>
      <c r="G15" s="206" t="s">
        <v>299</v>
      </c>
      <c r="H15" s="203" t="s">
        <v>139</v>
      </c>
      <c r="I15" s="202" t="s">
        <v>62</v>
      </c>
      <c r="J15" s="207">
        <v>1</v>
      </c>
      <c r="K15" s="208">
        <v>0.1</v>
      </c>
      <c r="L15" s="202" t="s">
        <v>63</v>
      </c>
      <c r="M15" s="202" t="s">
        <v>332</v>
      </c>
      <c r="N15" s="202" t="s">
        <v>278</v>
      </c>
      <c r="O15" s="69"/>
      <c r="P15" s="69"/>
      <c r="Q15" s="221" t="s">
        <v>64</v>
      </c>
      <c r="R15" s="216" t="s">
        <v>285</v>
      </c>
      <c r="S15" s="23" t="s">
        <v>186</v>
      </c>
      <c r="T15" s="229" t="s">
        <v>184</v>
      </c>
      <c r="U15" s="69" t="s">
        <v>327</v>
      </c>
      <c r="V15" s="69"/>
      <c r="W15" s="75" t="s">
        <v>1</v>
      </c>
      <c r="X15" s="76">
        <v>0</v>
      </c>
      <c r="Y15" s="75" t="s">
        <v>1</v>
      </c>
      <c r="Z15" s="43">
        <v>100</v>
      </c>
      <c r="AO15" s="12" t="s">
        <v>68</v>
      </c>
      <c r="AW15" s="224">
        <v>100</v>
      </c>
      <c r="AX15" s="224">
        <v>100</v>
      </c>
      <c r="AY15" s="224">
        <v>90</v>
      </c>
      <c r="AZ15" s="224">
        <v>90</v>
      </c>
      <c r="BA15" s="20">
        <f t="shared" si="0"/>
        <v>95</v>
      </c>
      <c r="BB15" s="37">
        <f t="shared" si="1"/>
        <v>5.773502691896258</v>
      </c>
      <c r="BC15" s="225">
        <v>90</v>
      </c>
      <c r="BD15" s="225">
        <v>90</v>
      </c>
      <c r="BE15" s="225">
        <v>90</v>
      </c>
      <c r="BF15" s="225">
        <v>90</v>
      </c>
      <c r="BG15" s="38">
        <f t="shared" si="2"/>
        <v>90</v>
      </c>
      <c r="BH15" s="37">
        <f t="shared" si="3"/>
        <v>0</v>
      </c>
      <c r="BI15" s="18">
        <f t="shared" si="4"/>
        <v>0.09084505690810465</v>
      </c>
      <c r="BJ15" s="39">
        <f t="shared" si="5"/>
        <v>75</v>
      </c>
      <c r="BK15" s="43">
        <f t="shared" si="6"/>
        <v>4</v>
      </c>
      <c r="BL15" s="226">
        <v>4.9</v>
      </c>
      <c r="BM15" s="226">
        <v>9.94</v>
      </c>
      <c r="BN15" s="226">
        <v>4.9</v>
      </c>
      <c r="BO15" s="226">
        <v>9.94</v>
      </c>
      <c r="BP15" s="226">
        <v>8.45</v>
      </c>
      <c r="BQ15" s="226">
        <v>8.17</v>
      </c>
      <c r="BR15" s="226">
        <v>8.17</v>
      </c>
      <c r="BS15" s="226">
        <v>8.46</v>
      </c>
      <c r="BT15" s="225">
        <v>749</v>
      </c>
      <c r="BU15" s="225">
        <v>750</v>
      </c>
      <c r="BV15" s="225">
        <v>749</v>
      </c>
      <c r="BW15" s="225">
        <v>752</v>
      </c>
      <c r="BX15" s="227">
        <v>-88</v>
      </c>
      <c r="BY15" s="225">
        <v>173</v>
      </c>
      <c r="BZ15" s="225">
        <v>174</v>
      </c>
      <c r="CA15" s="225">
        <v>285</v>
      </c>
      <c r="CB15" s="228">
        <v>285</v>
      </c>
      <c r="CC15" s="201">
        <v>23.1</v>
      </c>
      <c r="CD15" s="44">
        <v>24.3</v>
      </c>
      <c r="CE15" s="44">
        <v>23.1</v>
      </c>
      <c r="CF15" s="44">
        <v>24.3</v>
      </c>
    </row>
    <row r="16" spans="6:84" s="11" customFormat="1" ht="12.75">
      <c r="F16" s="63"/>
      <c r="G16" s="64"/>
      <c r="H16" s="69"/>
      <c r="I16" s="69"/>
      <c r="J16" s="69"/>
      <c r="K16" s="69"/>
      <c r="L16" s="69"/>
      <c r="M16" s="69"/>
      <c r="N16" s="69"/>
      <c r="O16" s="69"/>
      <c r="P16" s="69"/>
      <c r="Q16" s="69"/>
      <c r="R16" s="69"/>
      <c r="S16" s="69"/>
      <c r="T16" s="69"/>
      <c r="U16" s="69"/>
      <c r="V16" s="69"/>
      <c r="W16" s="69"/>
      <c r="X16" s="230"/>
      <c r="Y16" s="69"/>
      <c r="Z16" s="230"/>
      <c r="AW16" s="224"/>
      <c r="AX16" s="224"/>
      <c r="AY16" s="224"/>
      <c r="AZ16" s="224"/>
      <c r="BA16" s="20"/>
      <c r="BB16" s="37"/>
      <c r="BC16" s="225"/>
      <c r="BD16" s="225"/>
      <c r="BE16" s="225"/>
      <c r="BF16" s="225"/>
      <c r="BG16" s="38"/>
      <c r="BH16" s="37"/>
      <c r="BI16" s="18"/>
      <c r="BJ16" s="39"/>
      <c r="BK16" s="43"/>
      <c r="BL16" s="226"/>
      <c r="BM16" s="226"/>
      <c r="BN16" s="226"/>
      <c r="BO16" s="226"/>
      <c r="BP16" s="226"/>
      <c r="BQ16" s="226"/>
      <c r="BR16" s="226"/>
      <c r="BS16" s="226"/>
      <c r="BT16" s="225"/>
      <c r="BU16" s="225"/>
      <c r="BV16" s="225"/>
      <c r="BW16" s="225"/>
      <c r="BX16" s="227"/>
      <c r="BY16" s="225"/>
      <c r="BZ16" s="225"/>
      <c r="CA16" s="225"/>
      <c r="CB16" s="228"/>
      <c r="CC16" s="201"/>
      <c r="CD16" s="44"/>
      <c r="CE16" s="44"/>
      <c r="CF16" s="44"/>
    </row>
    <row r="17" spans="49:84" ht="12.75">
      <c r="AW17" s="151"/>
      <c r="AX17" s="151"/>
      <c r="AY17" s="151"/>
      <c r="AZ17" s="151"/>
      <c r="BA17" s="20"/>
      <c r="BB17" s="37"/>
      <c r="BC17" s="148"/>
      <c r="BD17" s="148"/>
      <c r="BE17" s="148"/>
      <c r="BF17" s="148"/>
      <c r="BG17" s="38"/>
      <c r="BH17" s="37"/>
      <c r="BI17" s="18"/>
      <c r="BJ17" s="39"/>
      <c r="BK17" s="43"/>
      <c r="BL17" s="150"/>
      <c r="BM17" s="150"/>
      <c r="BN17" s="150"/>
      <c r="BO17" s="150"/>
      <c r="BP17" s="150"/>
      <c r="BQ17" s="150"/>
      <c r="BR17" s="150"/>
      <c r="BS17" s="150"/>
      <c r="BT17" s="148"/>
      <c r="BU17" s="148"/>
      <c r="BV17" s="148"/>
      <c r="BW17" s="148"/>
      <c r="BX17" s="149"/>
      <c r="BY17" s="148"/>
      <c r="BZ17" s="148"/>
      <c r="CA17" s="148"/>
      <c r="CB17" s="147"/>
      <c r="CC17" s="122"/>
      <c r="CD17" s="44"/>
      <c r="CE17" s="44"/>
      <c r="CF17" s="44"/>
    </row>
  </sheetData>
  <sheetProtection/>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2">
    <tabColor indexed="44"/>
  </sheetPr>
  <dimension ref="A1:CA17"/>
  <sheetViews>
    <sheetView zoomScale="85" zoomScaleNormal="85" zoomScalePageLayoutView="0" workbookViewId="0" topLeftCell="A1">
      <pane xSplit="2" ySplit="8" topLeftCell="S9" activePane="bottomRight" state="frozen"/>
      <selection pane="topLeft" activeCell="A1" sqref="A1"/>
      <selection pane="topRight" activeCell="C1" sqref="C1"/>
      <selection pane="bottomLeft" activeCell="A9" sqref="A9"/>
      <selection pane="bottomRight" activeCell="AU25" sqref="AU25"/>
    </sheetView>
  </sheetViews>
  <sheetFormatPr defaultColWidth="95.00390625" defaultRowHeight="12.75"/>
  <cols>
    <col min="1" max="1" width="4.57421875" style="0" bestFit="1" customWidth="1"/>
    <col min="2" max="2" width="11.140625" style="0" bestFit="1" customWidth="1"/>
    <col min="3" max="3" width="4.28125" style="0" bestFit="1" customWidth="1"/>
    <col min="4" max="4" width="20.140625" style="0" bestFit="1" customWidth="1"/>
    <col min="5" max="5" width="13.140625" style="0" bestFit="1" customWidth="1"/>
    <col min="6" max="6" width="11.28125" style="111" bestFit="1" customWidth="1"/>
    <col min="7" max="7" width="5.7109375" style="112" bestFit="1" customWidth="1"/>
    <col min="8" max="8" width="13.140625" style="113" bestFit="1" customWidth="1"/>
    <col min="9" max="9" width="6.28125" style="113" bestFit="1" customWidth="1"/>
    <col min="10" max="10" width="4.7109375" style="113" bestFit="1" customWidth="1"/>
    <col min="11" max="11" width="4.140625" style="113" bestFit="1" customWidth="1"/>
    <col min="12" max="12" width="3.8515625" style="113" bestFit="1" customWidth="1"/>
    <col min="13" max="13" width="13.140625" style="113" bestFit="1" customWidth="1"/>
    <col min="14" max="14" width="10.57421875" style="113" bestFit="1" customWidth="1"/>
    <col min="15" max="16" width="3.8515625" style="113" bestFit="1" customWidth="1"/>
    <col min="17" max="17" width="11.7109375" style="113" bestFit="1" customWidth="1"/>
    <col min="18" max="18" width="18.00390625" style="113" bestFit="1" customWidth="1"/>
    <col min="19" max="19" width="6.7109375" style="113" bestFit="1" customWidth="1"/>
    <col min="20" max="20" width="19.140625" style="113" bestFit="1" customWidth="1"/>
    <col min="21" max="21" width="18.421875" style="113" bestFit="1" customWidth="1"/>
    <col min="22" max="22" width="3.8515625" style="113" bestFit="1" customWidth="1"/>
    <col min="23" max="23" width="5.28125" style="113" bestFit="1" customWidth="1"/>
    <col min="24" max="24" width="3.8515625" style="114" bestFit="1" customWidth="1"/>
    <col min="25" max="25" width="5.28125" style="113" bestFit="1" customWidth="1"/>
    <col min="26" max="26" width="4.140625" style="114" bestFit="1" customWidth="1"/>
    <col min="27" max="35" width="3.8515625" style="0" bestFit="1" customWidth="1"/>
    <col min="36" max="36" width="5.8515625" style="0" bestFit="1" customWidth="1"/>
    <col min="37" max="40" width="3.8515625" style="0" bestFit="1" customWidth="1"/>
    <col min="41" max="41" width="5.00390625" style="0" customWidth="1"/>
    <col min="42" max="42" width="4.8515625" style="0" customWidth="1"/>
    <col min="43" max="43" width="3.8515625" style="0" bestFit="1" customWidth="1"/>
    <col min="44" max="45" width="4.140625" style="114" bestFit="1" customWidth="1"/>
    <col min="46" max="48" width="3.8515625" style="114" bestFit="1" customWidth="1"/>
    <col min="49" max="49" width="4.7109375" style="115" bestFit="1" customWidth="1"/>
    <col min="50" max="50" width="16.421875" style="114" bestFit="1" customWidth="1"/>
    <col min="51" max="51" width="12.57421875" style="114" bestFit="1" customWidth="1"/>
    <col min="52" max="53" width="4.140625" style="114" bestFit="1" customWidth="1"/>
    <col min="54" max="54" width="3.8515625" style="114" bestFit="1" customWidth="1"/>
    <col min="55" max="55" width="5.7109375" style="115" bestFit="1" customWidth="1"/>
    <col min="56" max="56" width="5.7109375" style="116" bestFit="1" customWidth="1"/>
    <col min="57" max="57" width="4.7109375" style="117" bestFit="1" customWidth="1"/>
    <col min="58" max="58" width="3.8515625" style="114" bestFit="1" customWidth="1"/>
    <col min="59" max="66" width="19.00390625" style="115" bestFit="1" customWidth="1"/>
    <col min="67" max="67" width="19.00390625" style="114" bestFit="1" customWidth="1"/>
    <col min="68" max="70" width="19.00390625" style="114" customWidth="1"/>
    <col min="71" max="71" width="19.00390625" style="117" bestFit="1" customWidth="1"/>
    <col min="72" max="72" width="19.00390625" style="114" bestFit="1" customWidth="1"/>
    <col min="73" max="73" width="19.00390625" style="114" customWidth="1"/>
    <col min="74" max="74" width="19.00390625" style="114" bestFit="1" customWidth="1"/>
    <col min="75" max="75" width="19.00390625" style="114" customWidth="1"/>
    <col min="76" max="77" width="19.00390625" style="117" bestFit="1" customWidth="1"/>
    <col min="78" max="79" width="19.00390625" style="117" customWidth="1"/>
    <col min="80" max="80" width="16.421875" style="0" bestFit="1" customWidth="1"/>
  </cols>
  <sheetData>
    <row r="1" spans="1:41" s="249" customFormat="1" ht="12.75">
      <c r="A1" s="72"/>
      <c r="B1" s="72"/>
      <c r="C1" s="212"/>
      <c r="D1" s="78"/>
      <c r="E1" s="247"/>
      <c r="F1" s="72"/>
      <c r="G1" s="23"/>
      <c r="H1" s="79"/>
      <c r="I1" s="72"/>
      <c r="J1" s="23"/>
      <c r="K1" s="23"/>
      <c r="L1" s="23"/>
      <c r="M1" s="72"/>
      <c r="N1" s="23"/>
      <c r="O1" s="72"/>
      <c r="P1" s="72"/>
      <c r="Q1" s="72"/>
      <c r="R1" s="248"/>
      <c r="S1" s="23"/>
      <c r="T1" s="72"/>
      <c r="U1" s="72"/>
      <c r="V1" s="75"/>
      <c r="W1" s="75"/>
      <c r="X1" s="75"/>
      <c r="Y1" s="75"/>
      <c r="Z1" s="72"/>
      <c r="AA1" s="72"/>
      <c r="AB1" s="72"/>
      <c r="AC1" s="72"/>
      <c r="AD1" s="72"/>
      <c r="AE1" s="23"/>
      <c r="AF1" s="72"/>
      <c r="AG1" s="72"/>
      <c r="AH1" s="72"/>
      <c r="AI1" s="72"/>
      <c r="AJ1" s="75"/>
      <c r="AK1" s="23"/>
      <c r="AL1" s="23"/>
      <c r="AM1" s="80"/>
      <c r="AN1" s="72"/>
      <c r="AO1" s="75"/>
    </row>
    <row r="2" spans="1:41" s="249" customFormat="1" ht="12.75">
      <c r="A2" s="248"/>
      <c r="B2" s="70"/>
      <c r="C2" s="70"/>
      <c r="D2" s="248"/>
      <c r="E2" s="70"/>
      <c r="F2" s="248"/>
      <c r="G2" s="248"/>
      <c r="H2" s="6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row>
    <row r="3" s="249" customFormat="1" ht="12.75"/>
    <row r="4" spans="1:43" s="249" customFormat="1" ht="12.75">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48"/>
      <c r="AK4" s="248"/>
      <c r="AL4" s="248"/>
      <c r="AM4" s="248"/>
      <c r="AN4" s="248"/>
      <c r="AO4" s="248"/>
      <c r="AP4" s="248"/>
      <c r="AQ4" s="248"/>
    </row>
    <row r="5" spans="36:39" s="249" customFormat="1" ht="12.75">
      <c r="AJ5" s="248"/>
      <c r="AK5" s="248"/>
      <c r="AL5" s="248"/>
      <c r="AM5" s="42"/>
    </row>
    <row r="6" spans="1:43" s="249" customFormat="1" ht="12.75">
      <c r="A6" s="251"/>
      <c r="B6" s="87"/>
      <c r="C6" s="252"/>
      <c r="D6" s="252"/>
      <c r="E6" s="253"/>
      <c r="F6" s="253"/>
      <c r="G6" s="253"/>
      <c r="H6" s="252"/>
      <c r="I6" s="252"/>
      <c r="J6" s="252"/>
      <c r="K6" s="253"/>
      <c r="L6" s="252"/>
      <c r="M6" s="252"/>
      <c r="N6" s="252"/>
      <c r="O6" s="254"/>
      <c r="P6" s="255"/>
      <c r="Q6" s="91"/>
      <c r="R6" s="92"/>
      <c r="S6" s="92"/>
      <c r="T6" s="91"/>
      <c r="U6" s="92"/>
      <c r="V6" s="251"/>
      <c r="W6" s="91"/>
      <c r="X6" s="92"/>
      <c r="Y6" s="91"/>
      <c r="Z6" s="92"/>
      <c r="AA6" s="93"/>
      <c r="AB6" s="93"/>
      <c r="AC6" s="93"/>
      <c r="AD6" s="93"/>
      <c r="AE6" s="93"/>
      <c r="AF6" s="93"/>
      <c r="AG6" s="247"/>
      <c r="AH6" s="23"/>
      <c r="AI6" s="247"/>
      <c r="AJ6" s="94"/>
      <c r="AK6" s="256"/>
      <c r="AL6" s="256"/>
      <c r="AM6" s="256"/>
      <c r="AN6" s="94"/>
      <c r="AO6" s="94"/>
      <c r="AP6" s="94"/>
      <c r="AQ6" s="96"/>
    </row>
    <row r="7" spans="1:43" s="249" customFormat="1" ht="12.75">
      <c r="A7" s="251"/>
      <c r="B7" s="87"/>
      <c r="C7" s="252"/>
      <c r="D7" s="252"/>
      <c r="E7" s="253"/>
      <c r="F7" s="253"/>
      <c r="G7" s="253"/>
      <c r="H7" s="252"/>
      <c r="I7" s="252"/>
      <c r="J7" s="252"/>
      <c r="K7" s="253"/>
      <c r="L7" s="252"/>
      <c r="M7" s="252"/>
      <c r="N7" s="252"/>
      <c r="O7" s="254"/>
      <c r="P7" s="255"/>
      <c r="Q7" s="91"/>
      <c r="R7" s="92"/>
      <c r="S7" s="92"/>
      <c r="T7" s="91"/>
      <c r="U7" s="92"/>
      <c r="V7" s="251"/>
      <c r="W7" s="91"/>
      <c r="X7" s="92"/>
      <c r="Y7" s="91"/>
      <c r="Z7" s="92"/>
      <c r="AA7" s="93"/>
      <c r="AB7" s="93"/>
      <c r="AC7" s="93"/>
      <c r="AD7" s="93"/>
      <c r="AE7" s="93"/>
      <c r="AF7" s="93"/>
      <c r="AG7" s="100"/>
      <c r="AH7" s="100"/>
      <c r="AI7" s="100"/>
      <c r="AJ7" s="91"/>
      <c r="AK7" s="93"/>
      <c r="AL7" s="98"/>
      <c r="AM7" s="101"/>
      <c r="AN7" s="100"/>
      <c r="AO7" s="100"/>
      <c r="AP7" s="100"/>
      <c r="AQ7" s="96"/>
    </row>
    <row r="8" spans="1:43" s="258" customFormat="1" ht="123">
      <c r="A8" s="260" t="s">
        <v>0</v>
      </c>
      <c r="B8" s="59" t="s">
        <v>2</v>
      </c>
      <c r="C8" s="261" t="s">
        <v>19</v>
      </c>
      <c r="D8" s="261" t="s">
        <v>20</v>
      </c>
      <c r="E8" s="261" t="s">
        <v>21</v>
      </c>
      <c r="F8" s="261" t="s">
        <v>3</v>
      </c>
      <c r="G8" s="261" t="s">
        <v>22</v>
      </c>
      <c r="H8" s="261" t="s">
        <v>23</v>
      </c>
      <c r="I8" s="261" t="s">
        <v>4</v>
      </c>
      <c r="J8" s="261" t="s">
        <v>24</v>
      </c>
      <c r="K8" s="261" t="s">
        <v>25</v>
      </c>
      <c r="L8" s="261" t="s">
        <v>26</v>
      </c>
      <c r="M8" s="261" t="s">
        <v>27</v>
      </c>
      <c r="N8" s="261" t="s">
        <v>5</v>
      </c>
      <c r="O8" s="262" t="s">
        <v>28</v>
      </c>
      <c r="P8" s="262" t="s">
        <v>6</v>
      </c>
      <c r="Q8" s="28" t="s">
        <v>8</v>
      </c>
      <c r="R8" s="29" t="s">
        <v>9</v>
      </c>
      <c r="S8" s="29" t="s">
        <v>42</v>
      </c>
      <c r="T8" s="29" t="s">
        <v>153</v>
      </c>
      <c r="U8" s="29" t="s">
        <v>40</v>
      </c>
      <c r="V8" s="263" t="s">
        <v>43</v>
      </c>
      <c r="W8" s="29" t="s">
        <v>44</v>
      </c>
      <c r="X8" s="29" t="s">
        <v>45</v>
      </c>
      <c r="Y8" s="104" t="s">
        <v>46</v>
      </c>
      <c r="Z8" s="29" t="s">
        <v>47</v>
      </c>
      <c r="AA8" s="30" t="s">
        <v>48</v>
      </c>
      <c r="AB8" s="30" t="s">
        <v>10</v>
      </c>
      <c r="AC8" s="30" t="s">
        <v>11</v>
      </c>
      <c r="AD8" s="30" t="s">
        <v>49</v>
      </c>
      <c r="AE8" s="30" t="s">
        <v>50</v>
      </c>
      <c r="AF8" s="30" t="s">
        <v>51</v>
      </c>
      <c r="AG8" s="31" t="s">
        <v>52</v>
      </c>
      <c r="AH8" s="31" t="s">
        <v>53</v>
      </c>
      <c r="AI8" s="31" t="s">
        <v>54</v>
      </c>
      <c r="AJ8" s="28" t="s">
        <v>55</v>
      </c>
      <c r="AK8" s="32" t="s">
        <v>56</v>
      </c>
      <c r="AL8" s="31" t="s">
        <v>57</v>
      </c>
      <c r="AM8" s="32" t="s">
        <v>58</v>
      </c>
      <c r="AN8" s="31" t="s">
        <v>59</v>
      </c>
      <c r="AO8" s="31" t="s">
        <v>60</v>
      </c>
      <c r="AP8" s="31" t="s">
        <v>154</v>
      </c>
      <c r="AQ8" s="264" t="s">
        <v>61</v>
      </c>
    </row>
    <row r="9" spans="2:43" s="11" customFormat="1" ht="12.75">
      <c r="B9" s="273" t="s">
        <v>14</v>
      </c>
      <c r="C9" s="274" t="s">
        <v>29</v>
      </c>
      <c r="D9" s="274" t="s">
        <v>15</v>
      </c>
      <c r="E9" s="273" t="s">
        <v>15</v>
      </c>
      <c r="F9" s="275">
        <v>39554</v>
      </c>
      <c r="G9" s="276">
        <v>0</v>
      </c>
      <c r="H9" s="247" t="s">
        <v>15</v>
      </c>
      <c r="I9" s="277" t="s">
        <v>69</v>
      </c>
      <c r="J9" s="278">
        <v>1</v>
      </c>
      <c r="K9" s="279">
        <v>-88</v>
      </c>
      <c r="L9" s="247" t="s">
        <v>63</v>
      </c>
      <c r="M9" s="277" t="s">
        <v>15</v>
      </c>
      <c r="N9" s="212" t="s">
        <v>273</v>
      </c>
      <c r="O9" s="69"/>
      <c r="P9" s="69"/>
      <c r="Q9" s="277" t="s">
        <v>70</v>
      </c>
      <c r="R9" s="272" t="s">
        <v>285</v>
      </c>
      <c r="S9" s="23" t="s">
        <v>186</v>
      </c>
      <c r="T9" s="277" t="s">
        <v>184</v>
      </c>
      <c r="U9" s="277" t="s">
        <v>327</v>
      </c>
      <c r="V9" s="69"/>
      <c r="W9" s="75" t="s">
        <v>1</v>
      </c>
      <c r="X9" s="76">
        <v>0</v>
      </c>
      <c r="Y9" s="75" t="s">
        <v>1</v>
      </c>
      <c r="Z9" s="43">
        <v>100</v>
      </c>
      <c r="AA9" s="11" t="s">
        <v>1</v>
      </c>
      <c r="AB9" s="11" t="s">
        <v>140</v>
      </c>
      <c r="AC9" s="11" t="s">
        <v>1</v>
      </c>
      <c r="AD9" s="11" t="s">
        <v>180</v>
      </c>
      <c r="AE9" s="11" t="s">
        <v>187</v>
      </c>
      <c r="AF9" s="11" t="s">
        <v>32</v>
      </c>
      <c r="AG9" s="11">
        <v>4</v>
      </c>
      <c r="AH9" s="11">
        <v>95</v>
      </c>
      <c r="AI9" s="11">
        <v>5.77</v>
      </c>
      <c r="AJ9" s="12" t="s">
        <v>68</v>
      </c>
      <c r="AK9" s="11">
        <v>0.05</v>
      </c>
      <c r="AL9" s="11">
        <v>0.5</v>
      </c>
      <c r="AM9" s="11">
        <v>20</v>
      </c>
      <c r="AN9" s="11">
        <v>75</v>
      </c>
      <c r="AO9" s="11" t="s">
        <v>343</v>
      </c>
      <c r="AP9" s="11" t="s">
        <v>1</v>
      </c>
      <c r="AQ9" s="273"/>
    </row>
    <row r="10" spans="1:42" s="11" customFormat="1" ht="12.75">
      <c r="A10" s="11" t="s">
        <v>308</v>
      </c>
      <c r="B10" s="265" t="s">
        <v>291</v>
      </c>
      <c r="C10" s="265" t="s">
        <v>29</v>
      </c>
      <c r="D10" s="266" t="s">
        <v>275</v>
      </c>
      <c r="E10" s="267" t="s">
        <v>276</v>
      </c>
      <c r="F10" s="268">
        <v>39553</v>
      </c>
      <c r="G10" s="269" t="s">
        <v>292</v>
      </c>
      <c r="H10" s="266" t="s">
        <v>139</v>
      </c>
      <c r="I10" s="265" t="s">
        <v>62</v>
      </c>
      <c r="J10" s="270">
        <v>1</v>
      </c>
      <c r="K10" s="271">
        <v>0.1</v>
      </c>
      <c r="L10" s="265" t="s">
        <v>63</v>
      </c>
      <c r="M10" s="265" t="s">
        <v>332</v>
      </c>
      <c r="N10" s="265" t="s">
        <v>278</v>
      </c>
      <c r="O10" s="69"/>
      <c r="P10" s="69"/>
      <c r="Q10" s="277" t="s">
        <v>64</v>
      </c>
      <c r="R10" s="272" t="s">
        <v>285</v>
      </c>
      <c r="S10" s="23" t="s">
        <v>186</v>
      </c>
      <c r="T10" s="284" t="s">
        <v>184</v>
      </c>
      <c r="U10" s="69" t="s">
        <v>327</v>
      </c>
      <c r="V10" s="69"/>
      <c r="W10" s="75" t="s">
        <v>1</v>
      </c>
      <c r="X10" s="76">
        <v>0</v>
      </c>
      <c r="Y10" s="75" t="s">
        <v>1</v>
      </c>
      <c r="Z10" s="43">
        <v>100</v>
      </c>
      <c r="AA10" s="11" t="s">
        <v>1</v>
      </c>
      <c r="AB10" s="11" t="s">
        <v>140</v>
      </c>
      <c r="AC10" s="11" t="s">
        <v>1</v>
      </c>
      <c r="AD10" s="11" t="s">
        <v>180</v>
      </c>
      <c r="AE10" s="11" t="s">
        <v>187</v>
      </c>
      <c r="AF10" s="11" t="s">
        <v>32</v>
      </c>
      <c r="AG10" s="11">
        <v>4</v>
      </c>
      <c r="AH10" s="11">
        <v>95</v>
      </c>
      <c r="AI10" s="11">
        <v>5.77</v>
      </c>
      <c r="AJ10" s="12" t="s">
        <v>68</v>
      </c>
      <c r="AK10" s="11">
        <v>0.05</v>
      </c>
      <c r="AL10" s="11">
        <v>0.5</v>
      </c>
      <c r="AM10" s="11">
        <v>20</v>
      </c>
      <c r="AN10" s="11">
        <v>75</v>
      </c>
      <c r="AO10" s="11" t="s">
        <v>344</v>
      </c>
      <c r="AP10" s="11" t="s">
        <v>1</v>
      </c>
    </row>
    <row r="11" spans="1:42" s="11" customFormat="1" ht="12.75">
      <c r="A11" s="11" t="s">
        <v>309</v>
      </c>
      <c r="B11" s="265" t="s">
        <v>293</v>
      </c>
      <c r="C11" s="265" t="s">
        <v>29</v>
      </c>
      <c r="D11" s="266" t="s">
        <v>275</v>
      </c>
      <c r="E11" s="267" t="s">
        <v>160</v>
      </c>
      <c r="F11" s="268">
        <v>39553</v>
      </c>
      <c r="G11" s="269" t="s">
        <v>294</v>
      </c>
      <c r="H11" s="266" t="s">
        <v>139</v>
      </c>
      <c r="I11" s="265" t="s">
        <v>62</v>
      </c>
      <c r="J11" s="270">
        <v>1</v>
      </c>
      <c r="K11" s="271">
        <v>0.1</v>
      </c>
      <c r="L11" s="265" t="s">
        <v>63</v>
      </c>
      <c r="M11" s="265" t="s">
        <v>332</v>
      </c>
      <c r="N11" s="265" t="s">
        <v>278</v>
      </c>
      <c r="O11" s="69"/>
      <c r="P11" s="69"/>
      <c r="Q11" s="277" t="s">
        <v>64</v>
      </c>
      <c r="R11" s="272" t="s">
        <v>285</v>
      </c>
      <c r="S11" s="23" t="s">
        <v>186</v>
      </c>
      <c r="T11" s="284" t="s">
        <v>184</v>
      </c>
      <c r="U11" s="69" t="s">
        <v>327</v>
      </c>
      <c r="V11" s="69"/>
      <c r="W11" s="75" t="s">
        <v>1</v>
      </c>
      <c r="X11" s="76">
        <v>0</v>
      </c>
      <c r="Y11" s="75" t="s">
        <v>1</v>
      </c>
      <c r="Z11" s="43">
        <v>100</v>
      </c>
      <c r="AA11" s="11" t="s">
        <v>1</v>
      </c>
      <c r="AB11" s="11" t="s">
        <v>140</v>
      </c>
      <c r="AC11" s="11" t="s">
        <v>1</v>
      </c>
      <c r="AD11" s="11" t="s">
        <v>180</v>
      </c>
      <c r="AE11" s="11" t="s">
        <v>187</v>
      </c>
      <c r="AF11" s="11" t="s">
        <v>32</v>
      </c>
      <c r="AG11" s="11">
        <v>4</v>
      </c>
      <c r="AH11" s="11">
        <v>98</v>
      </c>
      <c r="AI11" s="11">
        <v>5</v>
      </c>
      <c r="AJ11" s="12" t="s">
        <v>68</v>
      </c>
      <c r="AK11" s="11">
        <v>0.05</v>
      </c>
      <c r="AL11" s="11">
        <v>0.731</v>
      </c>
      <c r="AM11" s="11">
        <v>20</v>
      </c>
      <c r="AN11" s="11">
        <v>75</v>
      </c>
      <c r="AO11" s="11" t="s">
        <v>344</v>
      </c>
      <c r="AP11" s="11" t="s">
        <v>1</v>
      </c>
    </row>
    <row r="12" spans="1:42" s="11" customFormat="1" ht="12.75">
      <c r="A12" s="10" t="s">
        <v>310</v>
      </c>
      <c r="B12" s="265" t="s">
        <v>295</v>
      </c>
      <c r="C12" s="265" t="s">
        <v>29</v>
      </c>
      <c r="D12" s="266" t="s">
        <v>275</v>
      </c>
      <c r="E12" s="267" t="s">
        <v>276</v>
      </c>
      <c r="F12" s="268">
        <v>39553</v>
      </c>
      <c r="G12" s="269" t="s">
        <v>296</v>
      </c>
      <c r="H12" s="266" t="s">
        <v>139</v>
      </c>
      <c r="I12" s="265" t="s">
        <v>62</v>
      </c>
      <c r="J12" s="270">
        <v>1</v>
      </c>
      <c r="K12" s="271">
        <v>0.1</v>
      </c>
      <c r="L12" s="265" t="s">
        <v>63</v>
      </c>
      <c r="M12" s="265" t="s">
        <v>332</v>
      </c>
      <c r="N12" s="265" t="s">
        <v>278</v>
      </c>
      <c r="O12" s="69"/>
      <c r="P12" s="69"/>
      <c r="Q12" s="277" t="s">
        <v>64</v>
      </c>
      <c r="R12" s="272" t="s">
        <v>285</v>
      </c>
      <c r="S12" s="23" t="s">
        <v>186</v>
      </c>
      <c r="T12" s="284" t="s">
        <v>184</v>
      </c>
      <c r="U12" s="69" t="s">
        <v>327</v>
      </c>
      <c r="V12" s="69"/>
      <c r="W12" s="75" t="s">
        <v>1</v>
      </c>
      <c r="X12" s="76">
        <v>0</v>
      </c>
      <c r="Y12" s="75" t="s">
        <v>1</v>
      </c>
      <c r="Z12" s="43">
        <v>100</v>
      </c>
      <c r="AA12" s="11" t="s">
        <v>1</v>
      </c>
      <c r="AB12" s="11" t="s">
        <v>140</v>
      </c>
      <c r="AC12" s="11" t="s">
        <v>1</v>
      </c>
      <c r="AD12" s="11" t="s">
        <v>180</v>
      </c>
      <c r="AE12" s="11" t="s">
        <v>187</v>
      </c>
      <c r="AF12" s="11" t="s">
        <v>32</v>
      </c>
      <c r="AG12" s="11">
        <v>4</v>
      </c>
      <c r="AH12" s="11">
        <v>88</v>
      </c>
      <c r="AI12" s="11">
        <v>25</v>
      </c>
      <c r="AJ12" s="12" t="s">
        <v>68</v>
      </c>
      <c r="AK12" s="11">
        <v>0.05</v>
      </c>
      <c r="AL12" s="11">
        <v>0.298</v>
      </c>
      <c r="AM12" s="11">
        <v>20</v>
      </c>
      <c r="AN12" s="11">
        <v>75</v>
      </c>
      <c r="AO12" s="11" t="s">
        <v>344</v>
      </c>
      <c r="AP12" s="11" t="s">
        <v>1</v>
      </c>
    </row>
    <row r="13" spans="1:42" s="11" customFormat="1" ht="12.75">
      <c r="A13" s="10" t="s">
        <v>311</v>
      </c>
      <c r="B13" s="265" t="s">
        <v>297</v>
      </c>
      <c r="C13" s="265" t="s">
        <v>29</v>
      </c>
      <c r="D13" s="266" t="s">
        <v>275</v>
      </c>
      <c r="E13" s="267" t="s">
        <v>276</v>
      </c>
      <c r="F13" s="268">
        <v>39553</v>
      </c>
      <c r="G13" s="269" t="s">
        <v>131</v>
      </c>
      <c r="H13" s="266" t="s">
        <v>139</v>
      </c>
      <c r="I13" s="265" t="s">
        <v>62</v>
      </c>
      <c r="J13" s="270">
        <v>1</v>
      </c>
      <c r="K13" s="271">
        <v>0.1</v>
      </c>
      <c r="L13" s="265" t="s">
        <v>63</v>
      </c>
      <c r="M13" s="265" t="s">
        <v>332</v>
      </c>
      <c r="N13" s="265" t="s">
        <v>278</v>
      </c>
      <c r="O13" s="69"/>
      <c r="P13" s="69"/>
      <c r="Q13" s="277" t="s">
        <v>64</v>
      </c>
      <c r="R13" s="272" t="s">
        <v>285</v>
      </c>
      <c r="S13" s="23" t="s">
        <v>186</v>
      </c>
      <c r="T13" s="284" t="s">
        <v>184</v>
      </c>
      <c r="U13" s="69" t="s">
        <v>327</v>
      </c>
      <c r="V13" s="69"/>
      <c r="W13" s="75" t="s">
        <v>1</v>
      </c>
      <c r="X13" s="76">
        <v>0</v>
      </c>
      <c r="Y13" s="75" t="s">
        <v>1</v>
      </c>
      <c r="Z13" s="43">
        <v>100</v>
      </c>
      <c r="AA13" s="11" t="s">
        <v>1</v>
      </c>
      <c r="AB13" s="11" t="s">
        <v>140</v>
      </c>
      <c r="AC13" s="11" t="s">
        <v>1</v>
      </c>
      <c r="AD13" s="11" t="s">
        <v>180</v>
      </c>
      <c r="AE13" s="11" t="s">
        <v>187</v>
      </c>
      <c r="AF13" s="11" t="s">
        <v>32</v>
      </c>
      <c r="AG13" s="11">
        <v>4</v>
      </c>
      <c r="AH13" s="11">
        <v>88</v>
      </c>
      <c r="AI13" s="11">
        <v>15</v>
      </c>
      <c r="AJ13" s="12" t="s">
        <v>68</v>
      </c>
      <c r="AK13" s="11">
        <v>0.05</v>
      </c>
      <c r="AL13" s="11">
        <v>0.203</v>
      </c>
      <c r="AM13" s="11">
        <v>20</v>
      </c>
      <c r="AN13" s="11">
        <v>75</v>
      </c>
      <c r="AO13" s="11" t="s">
        <v>344</v>
      </c>
      <c r="AP13" s="11" t="s">
        <v>1</v>
      </c>
    </row>
    <row r="14" spans="1:42" s="11" customFormat="1" ht="12.75">
      <c r="A14" s="10" t="s">
        <v>312</v>
      </c>
      <c r="B14" s="265" t="s">
        <v>274</v>
      </c>
      <c r="C14" s="265" t="s">
        <v>29</v>
      </c>
      <c r="D14" s="266" t="s">
        <v>275</v>
      </c>
      <c r="E14" s="267" t="s">
        <v>276</v>
      </c>
      <c r="F14" s="268">
        <v>39553</v>
      </c>
      <c r="G14" s="269" t="s">
        <v>277</v>
      </c>
      <c r="H14" s="266" t="s">
        <v>139</v>
      </c>
      <c r="I14" s="265" t="s">
        <v>62</v>
      </c>
      <c r="J14" s="270">
        <v>1</v>
      </c>
      <c r="K14" s="271">
        <v>0.1</v>
      </c>
      <c r="L14" s="265" t="s">
        <v>63</v>
      </c>
      <c r="M14" s="265" t="s">
        <v>332</v>
      </c>
      <c r="N14" s="265" t="s">
        <v>278</v>
      </c>
      <c r="O14" s="69"/>
      <c r="P14" s="69"/>
      <c r="Q14" s="277" t="s">
        <v>64</v>
      </c>
      <c r="R14" s="272" t="s">
        <v>285</v>
      </c>
      <c r="S14" s="23" t="s">
        <v>186</v>
      </c>
      <c r="T14" s="284" t="s">
        <v>184</v>
      </c>
      <c r="U14" s="69" t="s">
        <v>327</v>
      </c>
      <c r="V14" s="69"/>
      <c r="W14" s="75" t="s">
        <v>1</v>
      </c>
      <c r="X14" s="76">
        <v>0</v>
      </c>
      <c r="Y14" s="75" t="s">
        <v>1</v>
      </c>
      <c r="Z14" s="43">
        <v>100</v>
      </c>
      <c r="AA14" s="11" t="s">
        <v>1</v>
      </c>
      <c r="AB14" s="11" t="s">
        <v>140</v>
      </c>
      <c r="AC14" s="11" t="s">
        <v>1</v>
      </c>
      <c r="AD14" s="11" t="s">
        <v>180</v>
      </c>
      <c r="AE14" s="11" t="s">
        <v>187</v>
      </c>
      <c r="AF14" s="11" t="s">
        <v>32</v>
      </c>
      <c r="AG14" s="11">
        <v>4</v>
      </c>
      <c r="AH14" s="11">
        <v>80</v>
      </c>
      <c r="AI14" s="11">
        <v>27.08</v>
      </c>
      <c r="AJ14" s="12" t="s">
        <v>68</v>
      </c>
      <c r="AK14" s="11">
        <v>0.05</v>
      </c>
      <c r="AL14" s="11">
        <v>0.176</v>
      </c>
      <c r="AM14" s="11">
        <v>20</v>
      </c>
      <c r="AN14" s="11">
        <v>75</v>
      </c>
      <c r="AO14" s="11" t="s">
        <v>344</v>
      </c>
      <c r="AP14" s="11" t="s">
        <v>1</v>
      </c>
    </row>
    <row r="15" spans="1:42" s="11" customFormat="1" ht="12" customHeight="1">
      <c r="A15" s="10" t="s">
        <v>313</v>
      </c>
      <c r="B15" s="265" t="s">
        <v>298</v>
      </c>
      <c r="C15" s="265" t="s">
        <v>29</v>
      </c>
      <c r="D15" s="266" t="s">
        <v>275</v>
      </c>
      <c r="E15" s="267" t="s">
        <v>276</v>
      </c>
      <c r="F15" s="268">
        <v>39553</v>
      </c>
      <c r="G15" s="269" t="s">
        <v>299</v>
      </c>
      <c r="H15" s="266" t="s">
        <v>139</v>
      </c>
      <c r="I15" s="265" t="s">
        <v>62</v>
      </c>
      <c r="J15" s="270">
        <v>1</v>
      </c>
      <c r="K15" s="271">
        <v>0.1</v>
      </c>
      <c r="L15" s="265" t="s">
        <v>63</v>
      </c>
      <c r="M15" s="265" t="s">
        <v>332</v>
      </c>
      <c r="N15" s="265" t="s">
        <v>278</v>
      </c>
      <c r="O15" s="69"/>
      <c r="P15" s="69"/>
      <c r="Q15" s="277" t="s">
        <v>64</v>
      </c>
      <c r="R15" s="272" t="s">
        <v>285</v>
      </c>
      <c r="S15" s="23" t="s">
        <v>186</v>
      </c>
      <c r="T15" s="284" t="s">
        <v>184</v>
      </c>
      <c r="U15" s="69" t="s">
        <v>327</v>
      </c>
      <c r="V15" s="69"/>
      <c r="W15" s="75" t="s">
        <v>1</v>
      </c>
      <c r="X15" s="76">
        <v>0</v>
      </c>
      <c r="Y15" s="75" t="s">
        <v>1</v>
      </c>
      <c r="Z15" s="43">
        <v>100</v>
      </c>
      <c r="AA15" s="11" t="s">
        <v>1</v>
      </c>
      <c r="AB15" s="11" t="s">
        <v>140</v>
      </c>
      <c r="AC15" s="11" t="s">
        <v>1</v>
      </c>
      <c r="AD15" s="11" t="s">
        <v>180</v>
      </c>
      <c r="AE15" s="11" t="s">
        <v>187</v>
      </c>
      <c r="AF15" s="11" t="s">
        <v>32</v>
      </c>
      <c r="AG15" s="11">
        <v>4</v>
      </c>
      <c r="AH15" s="11">
        <v>90</v>
      </c>
      <c r="AI15" s="285">
        <v>0</v>
      </c>
      <c r="AJ15" s="12" t="s">
        <v>68</v>
      </c>
      <c r="AK15" s="11">
        <v>0.05</v>
      </c>
      <c r="AL15" s="11">
        <v>0.091</v>
      </c>
      <c r="AM15" s="11">
        <v>20</v>
      </c>
      <c r="AN15" s="11">
        <v>75</v>
      </c>
      <c r="AO15" s="11" t="s">
        <v>344</v>
      </c>
      <c r="AP15" s="11" t="s">
        <v>1</v>
      </c>
    </row>
    <row r="16" spans="6:26" s="11" customFormat="1" ht="12.75">
      <c r="F16" s="63"/>
      <c r="G16" s="64"/>
      <c r="H16" s="69"/>
      <c r="I16" s="69"/>
      <c r="J16" s="69"/>
      <c r="K16" s="69"/>
      <c r="L16" s="69"/>
      <c r="M16" s="69"/>
      <c r="N16" s="69"/>
      <c r="O16" s="69"/>
      <c r="P16" s="69"/>
      <c r="Q16" s="69"/>
      <c r="R16" s="69"/>
      <c r="S16" s="69"/>
      <c r="T16" s="69"/>
      <c r="U16" s="69"/>
      <c r="V16" s="69"/>
      <c r="W16" s="69"/>
      <c r="X16" s="230"/>
      <c r="Y16" s="69"/>
      <c r="Z16" s="230"/>
    </row>
    <row r="17" spans="44:79" ht="12.75">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row>
  </sheetData>
  <sheetProtection/>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3">
    <tabColor indexed="44"/>
  </sheetPr>
  <dimension ref="A1:AK184"/>
  <sheetViews>
    <sheetView zoomScale="85" zoomScaleNormal="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6" sqref="C6"/>
    </sheetView>
  </sheetViews>
  <sheetFormatPr defaultColWidth="95.00390625" defaultRowHeight="12.75"/>
  <cols>
    <col min="1" max="1" width="4.57421875" style="0" bestFit="1" customWidth="1"/>
    <col min="2" max="2" width="11.140625" style="0" bestFit="1" customWidth="1"/>
    <col min="3" max="3" width="4.28125" style="0" bestFit="1" customWidth="1"/>
    <col min="4" max="4" width="20.140625" style="0" bestFit="1" customWidth="1"/>
    <col min="5" max="5" width="13.140625" style="0" bestFit="1" customWidth="1"/>
    <col min="6" max="6" width="11.28125" style="111" bestFit="1" customWidth="1"/>
    <col min="7" max="7" width="5.7109375" style="112" bestFit="1" customWidth="1"/>
    <col min="8" max="8" width="13.140625" style="113" bestFit="1" customWidth="1"/>
    <col min="9" max="9" width="6.28125" style="113" bestFit="1" customWidth="1"/>
    <col min="10" max="10" width="4.7109375" style="113" bestFit="1" customWidth="1"/>
    <col min="11" max="11" width="4.140625" style="113" bestFit="1" customWidth="1"/>
    <col min="12" max="12" width="3.8515625" style="113" bestFit="1" customWidth="1"/>
    <col min="13" max="13" width="13.140625" style="113" bestFit="1" customWidth="1"/>
    <col min="14" max="14" width="10.57421875" style="113" bestFit="1" customWidth="1"/>
    <col min="15" max="16" width="3.8515625" style="113" bestFit="1" customWidth="1"/>
    <col min="17" max="17" width="11.7109375" style="113" bestFit="1" customWidth="1"/>
    <col min="18" max="18" width="18.00390625" style="113" bestFit="1" customWidth="1"/>
    <col min="19" max="19" width="6.7109375" style="113" bestFit="1" customWidth="1"/>
    <col min="20" max="20" width="19.140625" style="113" bestFit="1" customWidth="1"/>
    <col min="21" max="21" width="18.421875" style="113" bestFit="1" customWidth="1"/>
    <col min="22" max="22" width="3.8515625" style="113" bestFit="1" customWidth="1"/>
    <col min="23" max="23" width="5.28125" style="113" bestFit="1" customWidth="1"/>
    <col min="24" max="24" width="3.8515625" style="114" bestFit="1" customWidth="1"/>
    <col min="25" max="25" width="5.28125" style="113" bestFit="1" customWidth="1"/>
    <col min="26" max="26" width="4.140625" style="114" bestFit="1" customWidth="1"/>
    <col min="27" max="37" width="3.8515625" style="0" bestFit="1" customWidth="1"/>
  </cols>
  <sheetData>
    <row r="1" spans="1:37" s="249" customFormat="1" ht="12.75">
      <c r="A1" s="72"/>
      <c r="B1" s="72"/>
      <c r="C1" s="212"/>
      <c r="D1" s="78"/>
      <c r="E1" s="247"/>
      <c r="F1" s="72"/>
      <c r="G1" s="23"/>
      <c r="H1" s="79"/>
      <c r="I1" s="72"/>
      <c r="J1" s="23"/>
      <c r="K1" s="23"/>
      <c r="L1" s="23"/>
      <c r="M1" s="72"/>
      <c r="N1" s="23"/>
      <c r="O1" s="72"/>
      <c r="P1" s="72"/>
      <c r="Q1" s="72"/>
      <c r="R1" s="248"/>
      <c r="S1" s="23"/>
      <c r="T1" s="72"/>
      <c r="U1" s="72"/>
      <c r="V1" s="75"/>
      <c r="W1" s="75"/>
      <c r="X1" s="75"/>
      <c r="Y1" s="75"/>
      <c r="Z1" s="72"/>
      <c r="AA1" s="72"/>
      <c r="AB1" s="72"/>
      <c r="AC1" s="72"/>
      <c r="AD1" s="72"/>
      <c r="AE1" s="72"/>
      <c r="AF1" s="23"/>
      <c r="AG1" s="72"/>
      <c r="AH1" s="72"/>
      <c r="AI1" s="72"/>
      <c r="AJ1" s="72"/>
      <c r="AK1" s="72"/>
    </row>
    <row r="2" spans="1:37" s="249" customFormat="1" ht="12.75">
      <c r="A2" s="248"/>
      <c r="B2" s="70"/>
      <c r="C2" s="70"/>
      <c r="D2" s="248"/>
      <c r="E2" s="70"/>
      <c r="F2" s="248"/>
      <c r="G2" s="248"/>
      <c r="H2" s="6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34:37" s="249" customFormat="1" ht="12.75">
      <c r="AH3" s="248"/>
      <c r="AI3" s="248"/>
      <c r="AJ3" s="248"/>
      <c r="AK3" s="248"/>
    </row>
    <row r="4" spans="1:37" s="249" customFormat="1" ht="12.75">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48"/>
      <c r="AJ4" s="248"/>
      <c r="AK4" s="248"/>
    </row>
    <row r="5" spans="34:37" s="249" customFormat="1" ht="12.75">
      <c r="AH5" s="248"/>
      <c r="AI5" s="248"/>
      <c r="AJ5" s="248"/>
      <c r="AK5" s="248"/>
    </row>
    <row r="6" spans="1:37" s="249" customFormat="1" ht="12.75">
      <c r="A6" s="251"/>
      <c r="B6" s="87"/>
      <c r="C6" s="252"/>
      <c r="D6" s="252"/>
      <c r="E6" s="253"/>
      <c r="F6" s="253"/>
      <c r="G6" s="253"/>
      <c r="H6" s="252"/>
      <c r="I6" s="252"/>
      <c r="J6" s="252"/>
      <c r="K6" s="253"/>
      <c r="L6" s="252"/>
      <c r="M6" s="252"/>
      <c r="N6" s="252"/>
      <c r="O6" s="254"/>
      <c r="P6" s="255"/>
      <c r="Q6" s="91"/>
      <c r="R6" s="92"/>
      <c r="S6" s="92"/>
      <c r="T6" s="91"/>
      <c r="U6" s="92"/>
      <c r="V6" s="251"/>
      <c r="W6" s="91"/>
      <c r="X6" s="92"/>
      <c r="Y6" s="91"/>
      <c r="Z6" s="92"/>
      <c r="AA6" s="247"/>
      <c r="AB6" s="93"/>
      <c r="AC6" s="93"/>
      <c r="AD6" s="93"/>
      <c r="AE6" s="93"/>
      <c r="AF6" s="93"/>
      <c r="AG6" s="93"/>
      <c r="AH6" s="247"/>
      <c r="AI6" s="247"/>
      <c r="AJ6" s="247"/>
      <c r="AK6" s="247"/>
    </row>
    <row r="7" spans="1:37" s="249" customFormat="1" ht="12.75">
      <c r="A7" s="251"/>
      <c r="B7" s="87"/>
      <c r="C7" s="252"/>
      <c r="D7" s="252"/>
      <c r="E7" s="253"/>
      <c r="F7" s="253"/>
      <c r="G7" s="253"/>
      <c r="H7" s="252"/>
      <c r="I7" s="252"/>
      <c r="J7" s="252"/>
      <c r="K7" s="253"/>
      <c r="L7" s="252"/>
      <c r="M7" s="252"/>
      <c r="N7" s="252"/>
      <c r="O7" s="254"/>
      <c r="P7" s="255"/>
      <c r="Q7" s="91"/>
      <c r="R7" s="92"/>
      <c r="S7" s="92"/>
      <c r="T7" s="91"/>
      <c r="U7" s="92"/>
      <c r="V7" s="251"/>
      <c r="W7" s="91"/>
      <c r="X7" s="92"/>
      <c r="Y7" s="91"/>
      <c r="Z7" s="92"/>
      <c r="AA7" s="93"/>
      <c r="AB7" s="93"/>
      <c r="AC7" s="93"/>
      <c r="AD7" s="93"/>
      <c r="AE7" s="93"/>
      <c r="AF7" s="93"/>
      <c r="AG7" s="93"/>
      <c r="AH7" s="98"/>
      <c r="AI7" s="257"/>
      <c r="AJ7" s="257"/>
      <c r="AK7" s="257"/>
    </row>
    <row r="8" spans="1:37" s="258" customFormat="1" ht="123">
      <c r="A8" s="260" t="s">
        <v>0</v>
      </c>
      <c r="B8" s="59" t="s">
        <v>2</v>
      </c>
      <c r="C8" s="261" t="s">
        <v>19</v>
      </c>
      <c r="D8" s="261" t="s">
        <v>20</v>
      </c>
      <c r="E8" s="261" t="s">
        <v>21</v>
      </c>
      <c r="F8" s="261" t="s">
        <v>3</v>
      </c>
      <c r="G8" s="261" t="s">
        <v>22</v>
      </c>
      <c r="H8" s="261" t="s">
        <v>23</v>
      </c>
      <c r="I8" s="261" t="s">
        <v>4</v>
      </c>
      <c r="J8" s="261" t="s">
        <v>24</v>
      </c>
      <c r="K8" s="261" t="s">
        <v>25</v>
      </c>
      <c r="L8" s="261" t="s">
        <v>26</v>
      </c>
      <c r="M8" s="261" t="s">
        <v>27</v>
      </c>
      <c r="N8" s="261" t="s">
        <v>5</v>
      </c>
      <c r="O8" s="262" t="s">
        <v>28</v>
      </c>
      <c r="P8" s="262" t="s">
        <v>6</v>
      </c>
      <c r="Q8" s="28" t="s">
        <v>8</v>
      </c>
      <c r="R8" s="29" t="s">
        <v>9</v>
      </c>
      <c r="S8" s="29" t="s">
        <v>42</v>
      </c>
      <c r="T8" s="29" t="s">
        <v>153</v>
      </c>
      <c r="U8" s="29" t="s">
        <v>40</v>
      </c>
      <c r="V8" s="263" t="s">
        <v>43</v>
      </c>
      <c r="W8" s="29" t="s">
        <v>44</v>
      </c>
      <c r="X8" s="29" t="s">
        <v>45</v>
      </c>
      <c r="Y8" s="104" t="s">
        <v>46</v>
      </c>
      <c r="Z8" s="29" t="s">
        <v>47</v>
      </c>
      <c r="AA8" s="30" t="s">
        <v>7</v>
      </c>
      <c r="AB8" s="30" t="s">
        <v>48</v>
      </c>
      <c r="AC8" s="30" t="s">
        <v>10</v>
      </c>
      <c r="AD8" s="30" t="s">
        <v>11</v>
      </c>
      <c r="AE8" s="30" t="s">
        <v>49</v>
      </c>
      <c r="AF8" s="30" t="s">
        <v>50</v>
      </c>
      <c r="AG8" s="30" t="s">
        <v>51</v>
      </c>
      <c r="AH8" s="31" t="s">
        <v>12</v>
      </c>
      <c r="AI8" s="264" t="s">
        <v>13</v>
      </c>
      <c r="AJ8" s="264" t="s">
        <v>142</v>
      </c>
      <c r="AK8" s="264" t="s">
        <v>72</v>
      </c>
    </row>
    <row r="9" spans="2:34" s="11" customFormat="1" ht="12.75">
      <c r="B9" s="273" t="s">
        <v>14</v>
      </c>
      <c r="C9" s="274" t="s">
        <v>29</v>
      </c>
      <c r="D9" s="274" t="s">
        <v>15</v>
      </c>
      <c r="E9" s="273" t="s">
        <v>15</v>
      </c>
      <c r="F9" s="275">
        <v>39554</v>
      </c>
      <c r="G9" s="276">
        <v>0</v>
      </c>
      <c r="H9" s="247" t="s">
        <v>15</v>
      </c>
      <c r="I9" s="277" t="s">
        <v>69</v>
      </c>
      <c r="J9" s="278">
        <v>1</v>
      </c>
      <c r="K9" s="279">
        <v>-88</v>
      </c>
      <c r="L9" s="247" t="s">
        <v>63</v>
      </c>
      <c r="M9" s="277" t="s">
        <v>15</v>
      </c>
      <c r="N9" s="212" t="s">
        <v>273</v>
      </c>
      <c r="O9" s="69"/>
      <c r="P9" s="69"/>
      <c r="Q9" s="277" t="s">
        <v>70</v>
      </c>
      <c r="R9" s="272" t="s">
        <v>285</v>
      </c>
      <c r="S9" s="23" t="s">
        <v>186</v>
      </c>
      <c r="T9" s="277" t="s">
        <v>184</v>
      </c>
      <c r="U9" s="277" t="s">
        <v>327</v>
      </c>
      <c r="V9" s="69"/>
      <c r="W9" s="75" t="s">
        <v>1</v>
      </c>
      <c r="X9" s="76">
        <v>0</v>
      </c>
      <c r="Y9" s="75" t="s">
        <v>1</v>
      </c>
      <c r="Z9" s="43">
        <v>100</v>
      </c>
      <c r="AA9" s="11">
        <v>0</v>
      </c>
      <c r="AB9" s="11" t="s">
        <v>181</v>
      </c>
      <c r="AC9" s="11" t="s">
        <v>143</v>
      </c>
      <c r="AD9" s="11" t="s">
        <v>1</v>
      </c>
      <c r="AE9" s="11" t="s">
        <v>144</v>
      </c>
      <c r="AF9" s="11" t="s">
        <v>78</v>
      </c>
      <c r="AG9" s="11" t="s">
        <v>66</v>
      </c>
      <c r="AH9" s="281">
        <v>5.24</v>
      </c>
    </row>
    <row r="10" spans="2:34" s="11" customFormat="1" ht="12.75">
      <c r="B10" s="273" t="s">
        <v>14</v>
      </c>
      <c r="C10" s="274" t="s">
        <v>29</v>
      </c>
      <c r="D10" s="274" t="s">
        <v>15</v>
      </c>
      <c r="E10" s="273" t="s">
        <v>15</v>
      </c>
      <c r="F10" s="275">
        <v>39554</v>
      </c>
      <c r="G10" s="276">
        <v>0</v>
      </c>
      <c r="H10" s="247" t="s">
        <v>15</v>
      </c>
      <c r="I10" s="277" t="s">
        <v>69</v>
      </c>
      <c r="J10" s="278">
        <v>1</v>
      </c>
      <c r="K10" s="279">
        <v>-88</v>
      </c>
      <c r="L10" s="247" t="s">
        <v>63</v>
      </c>
      <c r="M10" s="277" t="s">
        <v>15</v>
      </c>
      <c r="N10" s="212" t="s">
        <v>273</v>
      </c>
      <c r="O10" s="69"/>
      <c r="P10" s="69"/>
      <c r="Q10" s="277" t="s">
        <v>70</v>
      </c>
      <c r="R10" s="272" t="s">
        <v>285</v>
      </c>
      <c r="S10" s="23" t="s">
        <v>186</v>
      </c>
      <c r="T10" s="277" t="s">
        <v>184</v>
      </c>
      <c r="U10" s="277" t="s">
        <v>327</v>
      </c>
      <c r="V10" s="69"/>
      <c r="W10" s="75" t="s">
        <v>1</v>
      </c>
      <c r="X10" s="76">
        <v>0</v>
      </c>
      <c r="Y10" s="75" t="s">
        <v>1</v>
      </c>
      <c r="Z10" s="43">
        <v>100</v>
      </c>
      <c r="AA10" s="11">
        <v>0</v>
      </c>
      <c r="AB10" s="11" t="s">
        <v>181</v>
      </c>
      <c r="AC10" s="11" t="s">
        <v>143</v>
      </c>
      <c r="AD10" s="11" t="s">
        <v>1</v>
      </c>
      <c r="AE10" s="11" t="s">
        <v>144</v>
      </c>
      <c r="AF10" s="11" t="s">
        <v>79</v>
      </c>
      <c r="AG10" s="11" t="s">
        <v>66</v>
      </c>
      <c r="AH10" s="281">
        <v>8.57</v>
      </c>
    </row>
    <row r="11" spans="2:34" s="11" customFormat="1" ht="12.75">
      <c r="B11" s="273" t="s">
        <v>14</v>
      </c>
      <c r="C11" s="274" t="s">
        <v>29</v>
      </c>
      <c r="D11" s="274" t="s">
        <v>15</v>
      </c>
      <c r="E11" s="273" t="s">
        <v>15</v>
      </c>
      <c r="F11" s="275">
        <v>39554</v>
      </c>
      <c r="G11" s="276">
        <v>0</v>
      </c>
      <c r="H11" s="247" t="s">
        <v>15</v>
      </c>
      <c r="I11" s="277" t="s">
        <v>69</v>
      </c>
      <c r="J11" s="278">
        <v>1</v>
      </c>
      <c r="K11" s="279">
        <v>-88</v>
      </c>
      <c r="L11" s="247" t="s">
        <v>63</v>
      </c>
      <c r="M11" s="277" t="s">
        <v>15</v>
      </c>
      <c r="N11" s="212" t="s">
        <v>273</v>
      </c>
      <c r="O11" s="69"/>
      <c r="P11" s="69"/>
      <c r="Q11" s="277" t="s">
        <v>70</v>
      </c>
      <c r="R11" s="272" t="s">
        <v>285</v>
      </c>
      <c r="S11" s="23" t="s">
        <v>186</v>
      </c>
      <c r="T11" s="277" t="s">
        <v>184</v>
      </c>
      <c r="U11" s="277" t="s">
        <v>327</v>
      </c>
      <c r="V11" s="69"/>
      <c r="W11" s="75" t="s">
        <v>1</v>
      </c>
      <c r="X11" s="76">
        <v>0</v>
      </c>
      <c r="Y11" s="75" t="s">
        <v>1</v>
      </c>
      <c r="Z11" s="43">
        <v>100</v>
      </c>
      <c r="AA11" s="11">
        <v>0</v>
      </c>
      <c r="AB11" s="11" t="s">
        <v>181</v>
      </c>
      <c r="AC11" s="11" t="s">
        <v>143</v>
      </c>
      <c r="AD11" s="11" t="s">
        <v>1</v>
      </c>
      <c r="AE11" s="11" t="s">
        <v>144</v>
      </c>
      <c r="AF11" s="11" t="s">
        <v>73</v>
      </c>
      <c r="AG11" s="11" t="s">
        <v>66</v>
      </c>
      <c r="AH11" s="281">
        <v>5.24</v>
      </c>
    </row>
    <row r="12" spans="2:34" s="11" customFormat="1" ht="12.75">
      <c r="B12" s="273" t="s">
        <v>14</v>
      </c>
      <c r="C12" s="274" t="s">
        <v>29</v>
      </c>
      <c r="D12" s="274" t="s">
        <v>15</v>
      </c>
      <c r="E12" s="273" t="s">
        <v>15</v>
      </c>
      <c r="F12" s="275">
        <v>39554</v>
      </c>
      <c r="G12" s="276">
        <v>0</v>
      </c>
      <c r="H12" s="247" t="s">
        <v>15</v>
      </c>
      <c r="I12" s="277" t="s">
        <v>69</v>
      </c>
      <c r="J12" s="278">
        <v>1</v>
      </c>
      <c r="K12" s="279">
        <v>-88</v>
      </c>
      <c r="L12" s="247" t="s">
        <v>63</v>
      </c>
      <c r="M12" s="277" t="s">
        <v>15</v>
      </c>
      <c r="N12" s="212" t="s">
        <v>273</v>
      </c>
      <c r="O12" s="69"/>
      <c r="P12" s="69"/>
      <c r="Q12" s="277" t="s">
        <v>70</v>
      </c>
      <c r="R12" s="272" t="s">
        <v>285</v>
      </c>
      <c r="S12" s="23" t="s">
        <v>186</v>
      </c>
      <c r="T12" s="277" t="s">
        <v>184</v>
      </c>
      <c r="U12" s="277" t="s">
        <v>327</v>
      </c>
      <c r="V12" s="69"/>
      <c r="W12" s="75" t="s">
        <v>1</v>
      </c>
      <c r="X12" s="76">
        <v>0</v>
      </c>
      <c r="Y12" s="75" t="s">
        <v>1</v>
      </c>
      <c r="Z12" s="43">
        <v>100</v>
      </c>
      <c r="AA12" s="11">
        <v>0</v>
      </c>
      <c r="AB12" s="11" t="s">
        <v>181</v>
      </c>
      <c r="AC12" s="11" t="s">
        <v>143</v>
      </c>
      <c r="AD12" s="11" t="s">
        <v>1</v>
      </c>
      <c r="AE12" s="11" t="s">
        <v>144</v>
      </c>
      <c r="AF12" s="11" t="s">
        <v>74</v>
      </c>
      <c r="AG12" s="11" t="s">
        <v>66</v>
      </c>
      <c r="AH12" s="281">
        <v>8.57</v>
      </c>
    </row>
    <row r="13" spans="2:34" s="11" customFormat="1" ht="12.75">
      <c r="B13" s="273" t="s">
        <v>14</v>
      </c>
      <c r="C13" s="274" t="s">
        <v>29</v>
      </c>
      <c r="D13" s="274" t="s">
        <v>15</v>
      </c>
      <c r="E13" s="273" t="s">
        <v>15</v>
      </c>
      <c r="F13" s="275">
        <v>39554</v>
      </c>
      <c r="G13" s="276">
        <v>0</v>
      </c>
      <c r="H13" s="247" t="s">
        <v>15</v>
      </c>
      <c r="I13" s="277" t="s">
        <v>69</v>
      </c>
      <c r="J13" s="278">
        <v>1</v>
      </c>
      <c r="K13" s="279">
        <v>-88</v>
      </c>
      <c r="L13" s="247" t="s">
        <v>63</v>
      </c>
      <c r="M13" s="277" t="s">
        <v>15</v>
      </c>
      <c r="N13" s="212" t="s">
        <v>273</v>
      </c>
      <c r="O13" s="69"/>
      <c r="P13" s="69"/>
      <c r="Q13" s="277" t="s">
        <v>70</v>
      </c>
      <c r="R13" s="272" t="s">
        <v>285</v>
      </c>
      <c r="S13" s="23" t="s">
        <v>186</v>
      </c>
      <c r="T13" s="277" t="s">
        <v>184</v>
      </c>
      <c r="U13" s="277" t="s">
        <v>327</v>
      </c>
      <c r="V13" s="69"/>
      <c r="W13" s="75" t="s">
        <v>1</v>
      </c>
      <c r="X13" s="76">
        <v>0</v>
      </c>
      <c r="Y13" s="75" t="s">
        <v>1</v>
      </c>
      <c r="Z13" s="43">
        <v>100</v>
      </c>
      <c r="AA13" s="11">
        <v>0</v>
      </c>
      <c r="AB13" s="11" t="s">
        <v>181</v>
      </c>
      <c r="AC13" s="11" t="s">
        <v>75</v>
      </c>
      <c r="AD13" s="11" t="s">
        <v>1</v>
      </c>
      <c r="AE13" s="11" t="s">
        <v>144</v>
      </c>
      <c r="AF13" s="11" t="s">
        <v>76</v>
      </c>
      <c r="AG13" s="11" t="s">
        <v>77</v>
      </c>
      <c r="AH13" s="281">
        <v>8.37</v>
      </c>
    </row>
    <row r="14" spans="2:34" s="11" customFormat="1" ht="12.75">
      <c r="B14" s="273" t="s">
        <v>14</v>
      </c>
      <c r="C14" s="274" t="s">
        <v>29</v>
      </c>
      <c r="D14" s="274" t="s">
        <v>15</v>
      </c>
      <c r="E14" s="273" t="s">
        <v>15</v>
      </c>
      <c r="F14" s="275">
        <v>39554</v>
      </c>
      <c r="G14" s="276">
        <v>0</v>
      </c>
      <c r="H14" s="247" t="s">
        <v>15</v>
      </c>
      <c r="I14" s="277" t="s">
        <v>69</v>
      </c>
      <c r="J14" s="278">
        <v>1</v>
      </c>
      <c r="K14" s="279">
        <v>-88</v>
      </c>
      <c r="L14" s="247" t="s">
        <v>63</v>
      </c>
      <c r="M14" s="277" t="s">
        <v>15</v>
      </c>
      <c r="N14" s="212" t="s">
        <v>273</v>
      </c>
      <c r="O14" s="69"/>
      <c r="P14" s="69"/>
      <c r="Q14" s="277" t="s">
        <v>70</v>
      </c>
      <c r="R14" s="272" t="s">
        <v>285</v>
      </c>
      <c r="S14" s="23" t="s">
        <v>186</v>
      </c>
      <c r="T14" s="277" t="s">
        <v>184</v>
      </c>
      <c r="U14" s="277" t="s">
        <v>327</v>
      </c>
      <c r="V14" s="69"/>
      <c r="W14" s="75" t="s">
        <v>1</v>
      </c>
      <c r="X14" s="76">
        <v>0</v>
      </c>
      <c r="Y14" s="75" t="s">
        <v>1</v>
      </c>
      <c r="Z14" s="43">
        <v>100</v>
      </c>
      <c r="AA14" s="11">
        <v>0</v>
      </c>
      <c r="AB14" s="11" t="s">
        <v>181</v>
      </c>
      <c r="AC14" s="11" t="s">
        <v>75</v>
      </c>
      <c r="AD14" s="11" t="s">
        <v>1</v>
      </c>
      <c r="AE14" s="11" t="s">
        <v>144</v>
      </c>
      <c r="AF14" s="11" t="s">
        <v>79</v>
      </c>
      <c r="AG14" s="11" t="s">
        <v>77</v>
      </c>
      <c r="AH14" s="281">
        <v>7.72</v>
      </c>
    </row>
    <row r="15" spans="2:34" s="11" customFormat="1" ht="12" customHeight="1">
      <c r="B15" s="273" t="s">
        <v>14</v>
      </c>
      <c r="C15" s="274" t="s">
        <v>29</v>
      </c>
      <c r="D15" s="274" t="s">
        <v>15</v>
      </c>
      <c r="E15" s="273" t="s">
        <v>15</v>
      </c>
      <c r="F15" s="275">
        <v>39554</v>
      </c>
      <c r="G15" s="276">
        <v>0</v>
      </c>
      <c r="H15" s="247" t="s">
        <v>15</v>
      </c>
      <c r="I15" s="277" t="s">
        <v>69</v>
      </c>
      <c r="J15" s="278">
        <v>1</v>
      </c>
      <c r="K15" s="279">
        <v>-88</v>
      </c>
      <c r="L15" s="247" t="s">
        <v>63</v>
      </c>
      <c r="M15" s="277" t="s">
        <v>15</v>
      </c>
      <c r="N15" s="212" t="s">
        <v>273</v>
      </c>
      <c r="O15" s="69"/>
      <c r="P15" s="69"/>
      <c r="Q15" s="277" t="s">
        <v>70</v>
      </c>
      <c r="R15" s="272" t="s">
        <v>285</v>
      </c>
      <c r="S15" s="23" t="s">
        <v>186</v>
      </c>
      <c r="T15" s="277" t="s">
        <v>184</v>
      </c>
      <c r="U15" s="277" t="s">
        <v>327</v>
      </c>
      <c r="V15" s="69"/>
      <c r="W15" s="75" t="s">
        <v>1</v>
      </c>
      <c r="X15" s="76">
        <v>0</v>
      </c>
      <c r="Y15" s="75" t="s">
        <v>1</v>
      </c>
      <c r="Z15" s="43">
        <v>100</v>
      </c>
      <c r="AA15" s="11">
        <v>0</v>
      </c>
      <c r="AB15" s="11" t="s">
        <v>181</v>
      </c>
      <c r="AC15" s="11" t="s">
        <v>75</v>
      </c>
      <c r="AD15" s="11" t="s">
        <v>1</v>
      </c>
      <c r="AE15" s="11" t="s">
        <v>144</v>
      </c>
      <c r="AF15" s="11" t="s">
        <v>73</v>
      </c>
      <c r="AG15" s="11" t="s">
        <v>77</v>
      </c>
      <c r="AH15" s="281">
        <v>7.72</v>
      </c>
    </row>
    <row r="16" spans="2:34" s="11" customFormat="1" ht="12.75">
      <c r="B16" s="273" t="s">
        <v>14</v>
      </c>
      <c r="C16" s="274" t="s">
        <v>29</v>
      </c>
      <c r="D16" s="274" t="s">
        <v>15</v>
      </c>
      <c r="E16" s="273" t="s">
        <v>15</v>
      </c>
      <c r="F16" s="275">
        <v>39554</v>
      </c>
      <c r="G16" s="276">
        <v>0</v>
      </c>
      <c r="H16" s="247" t="s">
        <v>15</v>
      </c>
      <c r="I16" s="277" t="s">
        <v>69</v>
      </c>
      <c r="J16" s="278">
        <v>1</v>
      </c>
      <c r="K16" s="279">
        <v>-88</v>
      </c>
      <c r="L16" s="247" t="s">
        <v>63</v>
      </c>
      <c r="M16" s="277" t="s">
        <v>15</v>
      </c>
      <c r="N16" s="212" t="s">
        <v>273</v>
      </c>
      <c r="O16" s="69"/>
      <c r="P16" s="69"/>
      <c r="Q16" s="277" t="s">
        <v>70</v>
      </c>
      <c r="R16" s="272" t="s">
        <v>285</v>
      </c>
      <c r="S16" s="23" t="s">
        <v>186</v>
      </c>
      <c r="T16" s="277" t="s">
        <v>184</v>
      </c>
      <c r="U16" s="277" t="s">
        <v>327</v>
      </c>
      <c r="V16" s="69"/>
      <c r="W16" s="75" t="s">
        <v>1</v>
      </c>
      <c r="X16" s="76">
        <v>0</v>
      </c>
      <c r="Y16" s="75" t="s">
        <v>1</v>
      </c>
      <c r="Z16" s="43">
        <v>100</v>
      </c>
      <c r="AA16" s="11">
        <v>0</v>
      </c>
      <c r="AB16" s="11" t="s">
        <v>181</v>
      </c>
      <c r="AC16" s="11" t="s">
        <v>75</v>
      </c>
      <c r="AD16" s="11" t="s">
        <v>1</v>
      </c>
      <c r="AE16" s="11" t="s">
        <v>144</v>
      </c>
      <c r="AF16" s="11" t="s">
        <v>74</v>
      </c>
      <c r="AG16" s="11" t="s">
        <v>77</v>
      </c>
      <c r="AH16" s="281">
        <v>8.37</v>
      </c>
    </row>
    <row r="17" spans="1:37" ht="12.75">
      <c r="A17" s="11"/>
      <c r="B17" s="273" t="s">
        <v>14</v>
      </c>
      <c r="C17" s="274" t="s">
        <v>29</v>
      </c>
      <c r="D17" s="274" t="s">
        <v>15</v>
      </c>
      <c r="E17" s="273" t="s">
        <v>15</v>
      </c>
      <c r="F17" s="275">
        <v>39554</v>
      </c>
      <c r="G17" s="276">
        <v>0</v>
      </c>
      <c r="H17" s="247" t="s">
        <v>15</v>
      </c>
      <c r="I17" s="277" t="s">
        <v>69</v>
      </c>
      <c r="J17" s="278">
        <v>1</v>
      </c>
      <c r="K17" s="279">
        <v>-88</v>
      </c>
      <c r="L17" s="247" t="s">
        <v>63</v>
      </c>
      <c r="M17" s="277" t="s">
        <v>15</v>
      </c>
      <c r="N17" s="212" t="s">
        <v>273</v>
      </c>
      <c r="O17" s="69"/>
      <c r="P17" s="69"/>
      <c r="Q17" s="277" t="s">
        <v>70</v>
      </c>
      <c r="R17" s="272" t="s">
        <v>285</v>
      </c>
      <c r="S17" s="23" t="s">
        <v>186</v>
      </c>
      <c r="T17" s="277" t="s">
        <v>184</v>
      </c>
      <c r="U17" s="277" t="s">
        <v>327</v>
      </c>
      <c r="V17" s="69"/>
      <c r="W17" s="75" t="s">
        <v>1</v>
      </c>
      <c r="X17" s="76">
        <v>0</v>
      </c>
      <c r="Y17" s="75" t="s">
        <v>1</v>
      </c>
      <c r="Z17" s="43">
        <v>100</v>
      </c>
      <c r="AA17" s="11">
        <v>0</v>
      </c>
      <c r="AB17" s="11" t="s">
        <v>181</v>
      </c>
      <c r="AC17" s="11" t="s">
        <v>190</v>
      </c>
      <c r="AD17" s="11" t="s">
        <v>1</v>
      </c>
      <c r="AE17" s="11" t="s">
        <v>144</v>
      </c>
      <c r="AF17" s="11" t="s">
        <v>78</v>
      </c>
      <c r="AG17" s="11" t="s">
        <v>330</v>
      </c>
      <c r="AH17" s="280">
        <v>166</v>
      </c>
      <c r="AI17" s="11"/>
      <c r="AJ17" s="11"/>
      <c r="AK17" s="11"/>
    </row>
    <row r="18" spans="1:37" ht="12.75">
      <c r="A18" s="11"/>
      <c r="B18" s="273" t="s">
        <v>14</v>
      </c>
      <c r="C18" s="274" t="s">
        <v>29</v>
      </c>
      <c r="D18" s="274" t="s">
        <v>15</v>
      </c>
      <c r="E18" s="273" t="s">
        <v>15</v>
      </c>
      <c r="F18" s="275">
        <v>39554</v>
      </c>
      <c r="G18" s="276">
        <v>0</v>
      </c>
      <c r="H18" s="247" t="s">
        <v>15</v>
      </c>
      <c r="I18" s="277" t="s">
        <v>69</v>
      </c>
      <c r="J18" s="278">
        <v>1</v>
      </c>
      <c r="K18" s="279">
        <v>-88</v>
      </c>
      <c r="L18" s="247" t="s">
        <v>63</v>
      </c>
      <c r="M18" s="277" t="s">
        <v>15</v>
      </c>
      <c r="N18" s="212" t="s">
        <v>273</v>
      </c>
      <c r="O18" s="69"/>
      <c r="P18" s="69"/>
      <c r="Q18" s="277" t="s">
        <v>70</v>
      </c>
      <c r="R18" s="272" t="s">
        <v>285</v>
      </c>
      <c r="S18" s="23" t="s">
        <v>186</v>
      </c>
      <c r="T18" s="277" t="s">
        <v>184</v>
      </c>
      <c r="U18" s="277" t="s">
        <v>327</v>
      </c>
      <c r="V18" s="69"/>
      <c r="W18" s="75" t="s">
        <v>1</v>
      </c>
      <c r="X18" s="76">
        <v>0</v>
      </c>
      <c r="Y18" s="75" t="s">
        <v>1</v>
      </c>
      <c r="Z18" s="43">
        <v>100</v>
      </c>
      <c r="AA18" s="11">
        <v>0</v>
      </c>
      <c r="AB18" s="11" t="s">
        <v>181</v>
      </c>
      <c r="AC18" s="11" t="s">
        <v>190</v>
      </c>
      <c r="AD18" s="11" t="s">
        <v>1</v>
      </c>
      <c r="AE18" s="11" t="s">
        <v>144</v>
      </c>
      <c r="AF18" s="11" t="s">
        <v>79</v>
      </c>
      <c r="AG18" s="11" t="s">
        <v>330</v>
      </c>
      <c r="AH18" s="280">
        <v>172</v>
      </c>
      <c r="AI18" s="11"/>
      <c r="AJ18" s="11"/>
      <c r="AK18" s="11"/>
    </row>
    <row r="19" spans="1:37" ht="12.75">
      <c r="A19" s="11"/>
      <c r="B19" s="273" t="s">
        <v>14</v>
      </c>
      <c r="C19" s="274" t="s">
        <v>29</v>
      </c>
      <c r="D19" s="274" t="s">
        <v>15</v>
      </c>
      <c r="E19" s="273" t="s">
        <v>15</v>
      </c>
      <c r="F19" s="275">
        <v>39554</v>
      </c>
      <c r="G19" s="276">
        <v>0</v>
      </c>
      <c r="H19" s="247" t="s">
        <v>15</v>
      </c>
      <c r="I19" s="277" t="s">
        <v>69</v>
      </c>
      <c r="J19" s="278">
        <v>1</v>
      </c>
      <c r="K19" s="279">
        <v>-88</v>
      </c>
      <c r="L19" s="247" t="s">
        <v>63</v>
      </c>
      <c r="M19" s="277" t="s">
        <v>15</v>
      </c>
      <c r="N19" s="212" t="s">
        <v>273</v>
      </c>
      <c r="O19" s="69"/>
      <c r="P19" s="69"/>
      <c r="Q19" s="277" t="s">
        <v>70</v>
      </c>
      <c r="R19" s="272" t="s">
        <v>285</v>
      </c>
      <c r="S19" s="23" t="s">
        <v>186</v>
      </c>
      <c r="T19" s="277" t="s">
        <v>184</v>
      </c>
      <c r="U19" s="277" t="s">
        <v>327</v>
      </c>
      <c r="V19" s="69"/>
      <c r="W19" s="75" t="s">
        <v>1</v>
      </c>
      <c r="X19" s="76">
        <v>0</v>
      </c>
      <c r="Y19" s="75" t="s">
        <v>1</v>
      </c>
      <c r="Z19" s="43">
        <v>100</v>
      </c>
      <c r="AA19" s="11">
        <v>0</v>
      </c>
      <c r="AB19" s="11" t="s">
        <v>181</v>
      </c>
      <c r="AC19" s="11" t="s">
        <v>190</v>
      </c>
      <c r="AD19" s="11" t="s">
        <v>1</v>
      </c>
      <c r="AE19" s="11" t="s">
        <v>144</v>
      </c>
      <c r="AF19" s="11" t="s">
        <v>73</v>
      </c>
      <c r="AG19" s="11" t="s">
        <v>330</v>
      </c>
      <c r="AH19" s="280">
        <v>166</v>
      </c>
      <c r="AI19" s="11"/>
      <c r="AJ19" s="11"/>
      <c r="AK19" s="11"/>
    </row>
    <row r="20" spans="1:37" ht="12.75">
      <c r="A20" s="11"/>
      <c r="B20" s="273" t="s">
        <v>14</v>
      </c>
      <c r="C20" s="274" t="s">
        <v>29</v>
      </c>
      <c r="D20" s="274" t="s">
        <v>15</v>
      </c>
      <c r="E20" s="273" t="s">
        <v>15</v>
      </c>
      <c r="F20" s="275">
        <v>39554</v>
      </c>
      <c r="G20" s="276">
        <v>0</v>
      </c>
      <c r="H20" s="247" t="s">
        <v>15</v>
      </c>
      <c r="I20" s="277" t="s">
        <v>69</v>
      </c>
      <c r="J20" s="278">
        <v>1</v>
      </c>
      <c r="K20" s="279">
        <v>-88</v>
      </c>
      <c r="L20" s="247" t="s">
        <v>63</v>
      </c>
      <c r="M20" s="277" t="s">
        <v>15</v>
      </c>
      <c r="N20" s="212" t="s">
        <v>273</v>
      </c>
      <c r="O20" s="69"/>
      <c r="P20" s="69"/>
      <c r="Q20" s="277" t="s">
        <v>70</v>
      </c>
      <c r="R20" s="272" t="s">
        <v>285</v>
      </c>
      <c r="S20" s="23" t="s">
        <v>186</v>
      </c>
      <c r="T20" s="277" t="s">
        <v>184</v>
      </c>
      <c r="U20" s="277" t="s">
        <v>327</v>
      </c>
      <c r="V20" s="69"/>
      <c r="W20" s="75" t="s">
        <v>1</v>
      </c>
      <c r="X20" s="76">
        <v>0</v>
      </c>
      <c r="Y20" s="75" t="s">
        <v>1</v>
      </c>
      <c r="Z20" s="43">
        <v>100</v>
      </c>
      <c r="AA20" s="11">
        <v>0</v>
      </c>
      <c r="AB20" s="11" t="s">
        <v>181</v>
      </c>
      <c r="AC20" s="11" t="s">
        <v>190</v>
      </c>
      <c r="AD20" s="11" t="s">
        <v>1</v>
      </c>
      <c r="AE20" s="11" t="s">
        <v>144</v>
      </c>
      <c r="AF20" s="11" t="s">
        <v>74</v>
      </c>
      <c r="AG20" s="11" t="s">
        <v>330</v>
      </c>
      <c r="AH20" s="280">
        <v>172</v>
      </c>
      <c r="AI20" s="11"/>
      <c r="AJ20" s="11"/>
      <c r="AK20" s="11"/>
    </row>
    <row r="21" spans="1:37" ht="12.75">
      <c r="A21" s="11"/>
      <c r="B21" s="273" t="s">
        <v>14</v>
      </c>
      <c r="C21" s="274" t="s">
        <v>29</v>
      </c>
      <c r="D21" s="274" t="s">
        <v>15</v>
      </c>
      <c r="E21" s="273" t="s">
        <v>15</v>
      </c>
      <c r="F21" s="275">
        <v>39554</v>
      </c>
      <c r="G21" s="276">
        <v>0</v>
      </c>
      <c r="H21" s="247" t="s">
        <v>15</v>
      </c>
      <c r="I21" s="277" t="s">
        <v>69</v>
      </c>
      <c r="J21" s="278">
        <v>1</v>
      </c>
      <c r="K21" s="279">
        <v>-88</v>
      </c>
      <c r="L21" s="247" t="s">
        <v>63</v>
      </c>
      <c r="M21" s="277" t="s">
        <v>15</v>
      </c>
      <c r="N21" s="212" t="s">
        <v>273</v>
      </c>
      <c r="O21" s="69"/>
      <c r="P21" s="69"/>
      <c r="Q21" s="277" t="s">
        <v>70</v>
      </c>
      <c r="R21" s="272" t="s">
        <v>285</v>
      </c>
      <c r="S21" s="23" t="s">
        <v>186</v>
      </c>
      <c r="T21" s="277" t="s">
        <v>184</v>
      </c>
      <c r="U21" s="277" t="s">
        <v>327</v>
      </c>
      <c r="V21" s="69"/>
      <c r="W21" s="75" t="s">
        <v>1</v>
      </c>
      <c r="X21" s="76">
        <v>0</v>
      </c>
      <c r="Y21" s="75" t="s">
        <v>1</v>
      </c>
      <c r="Z21" s="43">
        <v>100</v>
      </c>
      <c r="AA21" s="11">
        <v>0</v>
      </c>
      <c r="AB21" s="11" t="s">
        <v>181</v>
      </c>
      <c r="AC21" s="11" t="s">
        <v>145</v>
      </c>
      <c r="AD21" s="11" t="s">
        <v>39</v>
      </c>
      <c r="AE21" s="11" t="s">
        <v>144</v>
      </c>
      <c r="AF21" s="11" t="s">
        <v>78</v>
      </c>
      <c r="AG21" s="11" t="s">
        <v>66</v>
      </c>
      <c r="AH21" s="282">
        <v>-88</v>
      </c>
      <c r="AI21" s="11"/>
      <c r="AJ21" s="11"/>
      <c r="AK21" s="11"/>
    </row>
    <row r="22" spans="1:37" ht="12.75">
      <c r="A22" s="11"/>
      <c r="B22" s="273" t="s">
        <v>14</v>
      </c>
      <c r="C22" s="274" t="s">
        <v>29</v>
      </c>
      <c r="D22" s="274" t="s">
        <v>15</v>
      </c>
      <c r="E22" s="273" t="s">
        <v>15</v>
      </c>
      <c r="F22" s="275">
        <v>39554</v>
      </c>
      <c r="G22" s="276">
        <v>0</v>
      </c>
      <c r="H22" s="247" t="s">
        <v>15</v>
      </c>
      <c r="I22" s="277" t="s">
        <v>69</v>
      </c>
      <c r="J22" s="278">
        <v>1</v>
      </c>
      <c r="K22" s="279">
        <v>-88</v>
      </c>
      <c r="L22" s="247" t="s">
        <v>63</v>
      </c>
      <c r="M22" s="277" t="s">
        <v>15</v>
      </c>
      <c r="N22" s="212" t="s">
        <v>273</v>
      </c>
      <c r="O22" s="69"/>
      <c r="P22" s="69"/>
      <c r="Q22" s="277" t="s">
        <v>70</v>
      </c>
      <c r="R22" s="272" t="s">
        <v>285</v>
      </c>
      <c r="S22" s="23" t="s">
        <v>186</v>
      </c>
      <c r="T22" s="277" t="s">
        <v>184</v>
      </c>
      <c r="U22" s="277" t="s">
        <v>327</v>
      </c>
      <c r="V22" s="69"/>
      <c r="W22" s="75" t="s">
        <v>1</v>
      </c>
      <c r="X22" s="76">
        <v>0</v>
      </c>
      <c r="Y22" s="75" t="s">
        <v>1</v>
      </c>
      <c r="Z22" s="43">
        <v>100</v>
      </c>
      <c r="AA22" s="11">
        <v>0</v>
      </c>
      <c r="AB22" s="11" t="s">
        <v>181</v>
      </c>
      <c r="AC22" s="11" t="s">
        <v>146</v>
      </c>
      <c r="AD22" s="11" t="s">
        <v>1</v>
      </c>
      <c r="AE22" s="11" t="s">
        <v>144</v>
      </c>
      <c r="AF22" s="11" t="s">
        <v>78</v>
      </c>
      <c r="AG22" s="11" t="s">
        <v>66</v>
      </c>
      <c r="AH22" s="280">
        <v>64</v>
      </c>
      <c r="AI22" s="11"/>
      <c r="AJ22" s="11"/>
      <c r="AK22" s="11"/>
    </row>
    <row r="23" spans="1:37" ht="12.75">
      <c r="A23" s="11"/>
      <c r="B23" s="273" t="s">
        <v>14</v>
      </c>
      <c r="C23" s="274" t="s">
        <v>29</v>
      </c>
      <c r="D23" s="274" t="s">
        <v>15</v>
      </c>
      <c r="E23" s="273" t="s">
        <v>15</v>
      </c>
      <c r="F23" s="275">
        <v>39554</v>
      </c>
      <c r="G23" s="276">
        <v>0</v>
      </c>
      <c r="H23" s="247" t="s">
        <v>15</v>
      </c>
      <c r="I23" s="277" t="s">
        <v>69</v>
      </c>
      <c r="J23" s="278">
        <v>1</v>
      </c>
      <c r="K23" s="279">
        <v>-88</v>
      </c>
      <c r="L23" s="247" t="s">
        <v>63</v>
      </c>
      <c r="M23" s="277" t="s">
        <v>15</v>
      </c>
      <c r="N23" s="212" t="s">
        <v>273</v>
      </c>
      <c r="O23" s="69"/>
      <c r="P23" s="69"/>
      <c r="Q23" s="277" t="s">
        <v>70</v>
      </c>
      <c r="R23" s="272" t="s">
        <v>285</v>
      </c>
      <c r="S23" s="23" t="s">
        <v>186</v>
      </c>
      <c r="T23" s="277" t="s">
        <v>184</v>
      </c>
      <c r="U23" s="277" t="s">
        <v>327</v>
      </c>
      <c r="V23" s="69"/>
      <c r="W23" s="75" t="s">
        <v>1</v>
      </c>
      <c r="X23" s="76">
        <v>0</v>
      </c>
      <c r="Y23" s="75" t="s">
        <v>1</v>
      </c>
      <c r="Z23" s="43">
        <v>100</v>
      </c>
      <c r="AA23" s="11">
        <v>0</v>
      </c>
      <c r="AB23" s="11" t="s">
        <v>181</v>
      </c>
      <c r="AC23" s="11" t="s">
        <v>146</v>
      </c>
      <c r="AD23" s="11" t="s">
        <v>1</v>
      </c>
      <c r="AE23" s="11" t="s">
        <v>144</v>
      </c>
      <c r="AF23" s="11" t="s">
        <v>79</v>
      </c>
      <c r="AG23" s="11" t="s">
        <v>66</v>
      </c>
      <c r="AH23" s="280">
        <v>70</v>
      </c>
      <c r="AI23" s="11"/>
      <c r="AJ23" s="11"/>
      <c r="AK23" s="11"/>
    </row>
    <row r="24" spans="1:37" ht="12.75">
      <c r="A24" s="11"/>
      <c r="B24" s="273" t="s">
        <v>14</v>
      </c>
      <c r="C24" s="274" t="s">
        <v>29</v>
      </c>
      <c r="D24" s="274" t="s">
        <v>15</v>
      </c>
      <c r="E24" s="273" t="s">
        <v>15</v>
      </c>
      <c r="F24" s="275">
        <v>39554</v>
      </c>
      <c r="G24" s="276">
        <v>0</v>
      </c>
      <c r="H24" s="247" t="s">
        <v>15</v>
      </c>
      <c r="I24" s="277" t="s">
        <v>69</v>
      </c>
      <c r="J24" s="278">
        <v>1</v>
      </c>
      <c r="K24" s="279">
        <v>-88</v>
      </c>
      <c r="L24" s="247" t="s">
        <v>63</v>
      </c>
      <c r="M24" s="277" t="s">
        <v>15</v>
      </c>
      <c r="N24" s="212" t="s">
        <v>273</v>
      </c>
      <c r="O24" s="69"/>
      <c r="P24" s="69"/>
      <c r="Q24" s="277" t="s">
        <v>70</v>
      </c>
      <c r="R24" s="272" t="s">
        <v>285</v>
      </c>
      <c r="S24" s="23" t="s">
        <v>186</v>
      </c>
      <c r="T24" s="277" t="s">
        <v>184</v>
      </c>
      <c r="U24" s="277" t="s">
        <v>327</v>
      </c>
      <c r="V24" s="69"/>
      <c r="W24" s="75" t="s">
        <v>1</v>
      </c>
      <c r="X24" s="76">
        <v>0</v>
      </c>
      <c r="Y24" s="75" t="s">
        <v>1</v>
      </c>
      <c r="Z24" s="43">
        <v>100</v>
      </c>
      <c r="AA24" s="11">
        <v>0</v>
      </c>
      <c r="AB24" s="11" t="s">
        <v>181</v>
      </c>
      <c r="AC24" s="11" t="s">
        <v>147</v>
      </c>
      <c r="AD24" s="11" t="s">
        <v>1</v>
      </c>
      <c r="AE24" s="11" t="s">
        <v>144</v>
      </c>
      <c r="AF24" s="11" t="s">
        <v>78</v>
      </c>
      <c r="AG24" s="11" t="s">
        <v>66</v>
      </c>
      <c r="AH24" s="280">
        <v>62</v>
      </c>
      <c r="AI24" s="11"/>
      <c r="AJ24" s="11"/>
      <c r="AK24" s="11"/>
    </row>
    <row r="25" spans="1:37" ht="12.75">
      <c r="A25" s="11"/>
      <c r="B25" s="273" t="s">
        <v>14</v>
      </c>
      <c r="C25" s="274" t="s">
        <v>29</v>
      </c>
      <c r="D25" s="274" t="s">
        <v>15</v>
      </c>
      <c r="E25" s="273" t="s">
        <v>15</v>
      </c>
      <c r="F25" s="275">
        <v>39554</v>
      </c>
      <c r="G25" s="276">
        <v>0</v>
      </c>
      <c r="H25" s="247" t="s">
        <v>15</v>
      </c>
      <c r="I25" s="277" t="s">
        <v>69</v>
      </c>
      <c r="J25" s="278">
        <v>1</v>
      </c>
      <c r="K25" s="279">
        <v>-88</v>
      </c>
      <c r="L25" s="247" t="s">
        <v>63</v>
      </c>
      <c r="M25" s="277" t="s">
        <v>15</v>
      </c>
      <c r="N25" s="212" t="s">
        <v>273</v>
      </c>
      <c r="O25" s="69"/>
      <c r="P25" s="69"/>
      <c r="Q25" s="277" t="s">
        <v>70</v>
      </c>
      <c r="R25" s="272" t="s">
        <v>285</v>
      </c>
      <c r="S25" s="23" t="s">
        <v>186</v>
      </c>
      <c r="T25" s="277" t="s">
        <v>184</v>
      </c>
      <c r="U25" s="277" t="s">
        <v>327</v>
      </c>
      <c r="V25" s="69"/>
      <c r="W25" s="75" t="s">
        <v>1</v>
      </c>
      <c r="X25" s="76">
        <v>0</v>
      </c>
      <c r="Y25" s="75" t="s">
        <v>1</v>
      </c>
      <c r="Z25" s="43">
        <v>100</v>
      </c>
      <c r="AA25" s="11">
        <v>0</v>
      </c>
      <c r="AB25" s="11" t="s">
        <v>181</v>
      </c>
      <c r="AC25" s="11" t="s">
        <v>147</v>
      </c>
      <c r="AD25" s="11" t="s">
        <v>1</v>
      </c>
      <c r="AE25" s="11" t="s">
        <v>144</v>
      </c>
      <c r="AF25" s="11" t="s">
        <v>79</v>
      </c>
      <c r="AG25" s="11" t="s">
        <v>66</v>
      </c>
      <c r="AH25" s="283">
        <v>62</v>
      </c>
      <c r="AI25" s="11"/>
      <c r="AJ25" s="11"/>
      <c r="AK25" s="11"/>
    </row>
    <row r="26" spans="1:37" ht="12.75">
      <c r="A26" s="11"/>
      <c r="B26" s="273" t="s">
        <v>14</v>
      </c>
      <c r="C26" s="274" t="s">
        <v>29</v>
      </c>
      <c r="D26" s="274" t="s">
        <v>15</v>
      </c>
      <c r="E26" s="273" t="s">
        <v>15</v>
      </c>
      <c r="F26" s="275">
        <v>39554</v>
      </c>
      <c r="G26" s="276">
        <v>0</v>
      </c>
      <c r="H26" s="247" t="s">
        <v>15</v>
      </c>
      <c r="I26" s="277" t="s">
        <v>69</v>
      </c>
      <c r="J26" s="278">
        <v>1</v>
      </c>
      <c r="K26" s="279">
        <v>-88</v>
      </c>
      <c r="L26" s="247" t="s">
        <v>63</v>
      </c>
      <c r="M26" s="277" t="s">
        <v>15</v>
      </c>
      <c r="N26" s="212" t="s">
        <v>273</v>
      </c>
      <c r="O26" s="69"/>
      <c r="P26" s="69"/>
      <c r="Q26" s="277" t="s">
        <v>70</v>
      </c>
      <c r="R26" s="272" t="s">
        <v>285</v>
      </c>
      <c r="S26" s="23" t="s">
        <v>186</v>
      </c>
      <c r="T26" s="277" t="s">
        <v>184</v>
      </c>
      <c r="U26" s="277" t="s">
        <v>327</v>
      </c>
      <c r="V26" s="69"/>
      <c r="W26" s="75" t="s">
        <v>1</v>
      </c>
      <c r="X26" s="76">
        <v>0</v>
      </c>
      <c r="Y26" s="75" t="s">
        <v>1</v>
      </c>
      <c r="Z26" s="43">
        <v>100</v>
      </c>
      <c r="AA26" s="11">
        <v>0</v>
      </c>
      <c r="AB26" s="11" t="s">
        <v>181</v>
      </c>
      <c r="AC26" s="11" t="s">
        <v>168</v>
      </c>
      <c r="AD26" s="11" t="s">
        <v>1</v>
      </c>
      <c r="AE26" s="11" t="s">
        <v>144</v>
      </c>
      <c r="AF26" s="11" t="s">
        <v>78</v>
      </c>
      <c r="AG26" s="11" t="s">
        <v>331</v>
      </c>
      <c r="AH26" s="259">
        <v>23.9</v>
      </c>
      <c r="AI26" s="11"/>
      <c r="AJ26" s="11"/>
      <c r="AK26" s="11"/>
    </row>
    <row r="27" spans="1:37" ht="12.75">
      <c r="A27" s="11"/>
      <c r="B27" s="273" t="s">
        <v>14</v>
      </c>
      <c r="C27" s="274" t="s">
        <v>29</v>
      </c>
      <c r="D27" s="274" t="s">
        <v>15</v>
      </c>
      <c r="E27" s="273" t="s">
        <v>15</v>
      </c>
      <c r="F27" s="275">
        <v>39554</v>
      </c>
      <c r="G27" s="276">
        <v>0</v>
      </c>
      <c r="H27" s="247" t="s">
        <v>15</v>
      </c>
      <c r="I27" s="277" t="s">
        <v>69</v>
      </c>
      <c r="J27" s="278">
        <v>1</v>
      </c>
      <c r="K27" s="279">
        <v>-88</v>
      </c>
      <c r="L27" s="247" t="s">
        <v>63</v>
      </c>
      <c r="M27" s="277" t="s">
        <v>15</v>
      </c>
      <c r="N27" s="212" t="s">
        <v>273</v>
      </c>
      <c r="O27" s="69"/>
      <c r="P27" s="69"/>
      <c r="Q27" s="277" t="s">
        <v>70</v>
      </c>
      <c r="R27" s="272" t="s">
        <v>285</v>
      </c>
      <c r="S27" s="23" t="s">
        <v>186</v>
      </c>
      <c r="T27" s="277" t="s">
        <v>184</v>
      </c>
      <c r="U27" s="277" t="s">
        <v>327</v>
      </c>
      <c r="V27" s="69"/>
      <c r="W27" s="75" t="s">
        <v>1</v>
      </c>
      <c r="X27" s="76">
        <v>0</v>
      </c>
      <c r="Y27" s="75" t="s">
        <v>1</v>
      </c>
      <c r="Z27" s="43">
        <v>100</v>
      </c>
      <c r="AA27" s="11">
        <v>0</v>
      </c>
      <c r="AB27" s="11" t="s">
        <v>181</v>
      </c>
      <c r="AC27" s="11" t="s">
        <v>168</v>
      </c>
      <c r="AD27" s="11" t="s">
        <v>1</v>
      </c>
      <c r="AE27" s="11" t="s">
        <v>144</v>
      </c>
      <c r="AF27" s="11" t="s">
        <v>79</v>
      </c>
      <c r="AG27" s="11" t="s">
        <v>331</v>
      </c>
      <c r="AH27" s="44">
        <v>24.5</v>
      </c>
      <c r="AI27" s="11"/>
      <c r="AJ27" s="11"/>
      <c r="AK27" s="11"/>
    </row>
    <row r="28" spans="1:37" ht="12.75">
      <c r="A28" s="11"/>
      <c r="B28" s="273" t="s">
        <v>14</v>
      </c>
      <c r="C28" s="274" t="s">
        <v>29</v>
      </c>
      <c r="D28" s="274" t="s">
        <v>15</v>
      </c>
      <c r="E28" s="273" t="s">
        <v>15</v>
      </c>
      <c r="F28" s="275">
        <v>39554</v>
      </c>
      <c r="G28" s="276">
        <v>0</v>
      </c>
      <c r="H28" s="247" t="s">
        <v>15</v>
      </c>
      <c r="I28" s="277" t="s">
        <v>69</v>
      </c>
      <c r="J28" s="278">
        <v>1</v>
      </c>
      <c r="K28" s="279">
        <v>-88</v>
      </c>
      <c r="L28" s="247" t="s">
        <v>63</v>
      </c>
      <c r="M28" s="277" t="s">
        <v>15</v>
      </c>
      <c r="N28" s="212" t="s">
        <v>273</v>
      </c>
      <c r="O28" s="69"/>
      <c r="P28" s="69"/>
      <c r="Q28" s="277" t="s">
        <v>70</v>
      </c>
      <c r="R28" s="272" t="s">
        <v>285</v>
      </c>
      <c r="S28" s="23" t="s">
        <v>186</v>
      </c>
      <c r="T28" s="277" t="s">
        <v>184</v>
      </c>
      <c r="U28" s="277" t="s">
        <v>327</v>
      </c>
      <c r="V28" s="69"/>
      <c r="W28" s="75" t="s">
        <v>1</v>
      </c>
      <c r="X28" s="76">
        <v>0</v>
      </c>
      <c r="Y28" s="75" t="s">
        <v>1</v>
      </c>
      <c r="Z28" s="43">
        <v>100</v>
      </c>
      <c r="AA28" s="11">
        <v>0</v>
      </c>
      <c r="AB28" s="11" t="s">
        <v>181</v>
      </c>
      <c r="AC28" s="11" t="s">
        <v>168</v>
      </c>
      <c r="AD28" s="11" t="s">
        <v>1</v>
      </c>
      <c r="AE28" s="11" t="s">
        <v>144</v>
      </c>
      <c r="AF28" s="11" t="s">
        <v>73</v>
      </c>
      <c r="AG28" s="11" t="s">
        <v>331</v>
      </c>
      <c r="AH28" s="44">
        <v>23.2</v>
      </c>
      <c r="AI28" s="11"/>
      <c r="AJ28" s="11"/>
      <c r="AK28" s="11"/>
    </row>
    <row r="29" spans="1:37" ht="12.75">
      <c r="A29" s="11"/>
      <c r="B29" s="273" t="s">
        <v>14</v>
      </c>
      <c r="C29" s="274" t="s">
        <v>29</v>
      </c>
      <c r="D29" s="274" t="s">
        <v>15</v>
      </c>
      <c r="E29" s="273" t="s">
        <v>15</v>
      </c>
      <c r="F29" s="275">
        <v>39554</v>
      </c>
      <c r="G29" s="276">
        <v>0</v>
      </c>
      <c r="H29" s="247" t="s">
        <v>15</v>
      </c>
      <c r="I29" s="277" t="s">
        <v>69</v>
      </c>
      <c r="J29" s="278">
        <v>1</v>
      </c>
      <c r="K29" s="279">
        <v>-88</v>
      </c>
      <c r="L29" s="247" t="s">
        <v>63</v>
      </c>
      <c r="M29" s="277" t="s">
        <v>15</v>
      </c>
      <c r="N29" s="212" t="s">
        <v>273</v>
      </c>
      <c r="O29" s="69"/>
      <c r="P29" s="69"/>
      <c r="Q29" s="277" t="s">
        <v>70</v>
      </c>
      <c r="R29" s="272" t="s">
        <v>285</v>
      </c>
      <c r="S29" s="23" t="s">
        <v>186</v>
      </c>
      <c r="T29" s="277" t="s">
        <v>184</v>
      </c>
      <c r="U29" s="277" t="s">
        <v>327</v>
      </c>
      <c r="V29" s="69"/>
      <c r="W29" s="75" t="s">
        <v>1</v>
      </c>
      <c r="X29" s="76">
        <v>0</v>
      </c>
      <c r="Y29" s="75" t="s">
        <v>1</v>
      </c>
      <c r="Z29" s="43">
        <v>100</v>
      </c>
      <c r="AA29" s="11">
        <v>0</v>
      </c>
      <c r="AB29" s="11" t="s">
        <v>181</v>
      </c>
      <c r="AC29" s="11" t="s">
        <v>168</v>
      </c>
      <c r="AD29" s="11" t="s">
        <v>1</v>
      </c>
      <c r="AE29" s="11" t="s">
        <v>144</v>
      </c>
      <c r="AF29" s="11" t="s">
        <v>74</v>
      </c>
      <c r="AG29" s="11" t="s">
        <v>331</v>
      </c>
      <c r="AH29" s="44">
        <v>24.5</v>
      </c>
      <c r="AI29" s="11"/>
      <c r="AJ29" s="11"/>
      <c r="AK29" s="11"/>
    </row>
    <row r="30" spans="1:37" ht="12.75">
      <c r="A30" s="11"/>
      <c r="B30" s="273" t="s">
        <v>14</v>
      </c>
      <c r="C30" s="274" t="s">
        <v>29</v>
      </c>
      <c r="D30" s="274" t="s">
        <v>15</v>
      </c>
      <c r="E30" s="273" t="s">
        <v>15</v>
      </c>
      <c r="F30" s="275">
        <v>39554</v>
      </c>
      <c r="G30" s="276">
        <v>0</v>
      </c>
      <c r="H30" s="247" t="s">
        <v>15</v>
      </c>
      <c r="I30" s="277" t="s">
        <v>69</v>
      </c>
      <c r="J30" s="278">
        <v>1</v>
      </c>
      <c r="K30" s="279">
        <v>-88</v>
      </c>
      <c r="L30" s="247" t="s">
        <v>63</v>
      </c>
      <c r="M30" s="277" t="s">
        <v>15</v>
      </c>
      <c r="N30" s="212" t="s">
        <v>273</v>
      </c>
      <c r="O30" s="69"/>
      <c r="P30" s="69"/>
      <c r="Q30" s="277" t="s">
        <v>70</v>
      </c>
      <c r="R30" s="272" t="s">
        <v>285</v>
      </c>
      <c r="S30" s="23" t="s">
        <v>186</v>
      </c>
      <c r="T30" s="277" t="s">
        <v>184</v>
      </c>
      <c r="U30" s="277" t="s">
        <v>327</v>
      </c>
      <c r="V30" s="69"/>
      <c r="W30" s="75" t="s">
        <v>1</v>
      </c>
      <c r="X30" s="76">
        <v>0</v>
      </c>
      <c r="Y30" s="75" t="s">
        <v>1</v>
      </c>
      <c r="Z30" s="43">
        <v>100</v>
      </c>
      <c r="AA30" s="11">
        <v>1</v>
      </c>
      <c r="AB30" s="11" t="s">
        <v>1</v>
      </c>
      <c r="AC30" s="11" t="s">
        <v>140</v>
      </c>
      <c r="AD30" s="11" t="s">
        <v>1</v>
      </c>
      <c r="AE30" s="11" t="s">
        <v>180</v>
      </c>
      <c r="AF30" s="11" t="s">
        <v>187</v>
      </c>
      <c r="AG30" s="11" t="s">
        <v>32</v>
      </c>
      <c r="AH30" s="280">
        <v>100</v>
      </c>
      <c r="AI30" s="11"/>
      <c r="AJ30" s="11"/>
      <c r="AK30" s="11"/>
    </row>
    <row r="31" spans="1:37" ht="12.75">
      <c r="A31" s="11"/>
      <c r="B31" s="273" t="s">
        <v>14</v>
      </c>
      <c r="C31" s="274" t="s">
        <v>29</v>
      </c>
      <c r="D31" s="274" t="s">
        <v>15</v>
      </c>
      <c r="E31" s="273" t="s">
        <v>15</v>
      </c>
      <c r="F31" s="275">
        <v>39554</v>
      </c>
      <c r="G31" s="276">
        <v>0</v>
      </c>
      <c r="H31" s="247" t="s">
        <v>15</v>
      </c>
      <c r="I31" s="277" t="s">
        <v>69</v>
      </c>
      <c r="J31" s="278">
        <v>1</v>
      </c>
      <c r="K31" s="279">
        <v>-88</v>
      </c>
      <c r="L31" s="247" t="s">
        <v>63</v>
      </c>
      <c r="M31" s="277" t="s">
        <v>15</v>
      </c>
      <c r="N31" s="212" t="s">
        <v>273</v>
      </c>
      <c r="O31" s="69"/>
      <c r="P31" s="69"/>
      <c r="Q31" s="277" t="s">
        <v>70</v>
      </c>
      <c r="R31" s="272" t="s">
        <v>285</v>
      </c>
      <c r="S31" s="23" t="s">
        <v>186</v>
      </c>
      <c r="T31" s="277" t="s">
        <v>184</v>
      </c>
      <c r="U31" s="277" t="s">
        <v>327</v>
      </c>
      <c r="V31" s="69"/>
      <c r="W31" s="75" t="s">
        <v>1</v>
      </c>
      <c r="X31" s="76">
        <v>0</v>
      </c>
      <c r="Y31" s="75" t="s">
        <v>1</v>
      </c>
      <c r="Z31" s="43">
        <v>100</v>
      </c>
      <c r="AA31" s="11">
        <v>2</v>
      </c>
      <c r="AB31" s="11" t="s">
        <v>1</v>
      </c>
      <c r="AC31" s="11" t="s">
        <v>140</v>
      </c>
      <c r="AD31" s="11" t="s">
        <v>1</v>
      </c>
      <c r="AE31" s="11" t="s">
        <v>180</v>
      </c>
      <c r="AF31" s="11" t="s">
        <v>187</v>
      </c>
      <c r="AG31" s="11" t="s">
        <v>32</v>
      </c>
      <c r="AH31" s="280">
        <v>100</v>
      </c>
      <c r="AI31" s="11"/>
      <c r="AJ31" s="11"/>
      <c r="AK31" s="11"/>
    </row>
    <row r="32" spans="1:37" ht="12.75">
      <c r="A32" s="11"/>
      <c r="B32" s="273" t="s">
        <v>14</v>
      </c>
      <c r="C32" s="274" t="s">
        <v>29</v>
      </c>
      <c r="D32" s="274" t="s">
        <v>15</v>
      </c>
      <c r="E32" s="273" t="s">
        <v>15</v>
      </c>
      <c r="F32" s="275">
        <v>39554</v>
      </c>
      <c r="G32" s="276">
        <v>0</v>
      </c>
      <c r="H32" s="247" t="s">
        <v>15</v>
      </c>
      <c r="I32" s="277" t="s">
        <v>69</v>
      </c>
      <c r="J32" s="278">
        <v>1</v>
      </c>
      <c r="K32" s="279">
        <v>-88</v>
      </c>
      <c r="L32" s="247" t="s">
        <v>63</v>
      </c>
      <c r="M32" s="277" t="s">
        <v>15</v>
      </c>
      <c r="N32" s="212" t="s">
        <v>273</v>
      </c>
      <c r="O32" s="69"/>
      <c r="P32" s="69"/>
      <c r="Q32" s="277" t="s">
        <v>70</v>
      </c>
      <c r="R32" s="272" t="s">
        <v>285</v>
      </c>
      <c r="S32" s="23" t="s">
        <v>186</v>
      </c>
      <c r="T32" s="277" t="s">
        <v>184</v>
      </c>
      <c r="U32" s="277" t="s">
        <v>327</v>
      </c>
      <c r="V32" s="69"/>
      <c r="W32" s="75" t="s">
        <v>1</v>
      </c>
      <c r="X32" s="76">
        <v>0</v>
      </c>
      <c r="Y32" s="75" t="s">
        <v>1</v>
      </c>
      <c r="Z32" s="43">
        <v>100</v>
      </c>
      <c r="AA32" s="11">
        <v>3</v>
      </c>
      <c r="AB32" s="11" t="s">
        <v>1</v>
      </c>
      <c r="AC32" s="11" t="s">
        <v>140</v>
      </c>
      <c r="AD32" s="11" t="s">
        <v>1</v>
      </c>
      <c r="AE32" s="11" t="s">
        <v>180</v>
      </c>
      <c r="AF32" s="11" t="s">
        <v>187</v>
      </c>
      <c r="AG32" s="11" t="s">
        <v>32</v>
      </c>
      <c r="AH32" s="280">
        <v>90</v>
      </c>
      <c r="AI32" s="11"/>
      <c r="AJ32" s="11"/>
      <c r="AK32" s="11"/>
    </row>
    <row r="33" spans="1:37" ht="12.75">
      <c r="A33" s="11"/>
      <c r="B33" s="273" t="s">
        <v>14</v>
      </c>
      <c r="C33" s="274" t="s">
        <v>29</v>
      </c>
      <c r="D33" s="274" t="s">
        <v>15</v>
      </c>
      <c r="E33" s="273" t="s">
        <v>15</v>
      </c>
      <c r="F33" s="275">
        <v>39554</v>
      </c>
      <c r="G33" s="276">
        <v>0</v>
      </c>
      <c r="H33" s="247" t="s">
        <v>15</v>
      </c>
      <c r="I33" s="277" t="s">
        <v>69</v>
      </c>
      <c r="J33" s="278">
        <v>1</v>
      </c>
      <c r="K33" s="279">
        <v>-88</v>
      </c>
      <c r="L33" s="247" t="s">
        <v>63</v>
      </c>
      <c r="M33" s="277" t="s">
        <v>15</v>
      </c>
      <c r="N33" s="212" t="s">
        <v>273</v>
      </c>
      <c r="O33" s="69"/>
      <c r="P33" s="69"/>
      <c r="Q33" s="277" t="s">
        <v>70</v>
      </c>
      <c r="R33" s="272" t="s">
        <v>285</v>
      </c>
      <c r="S33" s="23" t="s">
        <v>186</v>
      </c>
      <c r="T33" s="277" t="s">
        <v>184</v>
      </c>
      <c r="U33" s="277" t="s">
        <v>327</v>
      </c>
      <c r="V33" s="69"/>
      <c r="W33" s="75" t="s">
        <v>1</v>
      </c>
      <c r="X33" s="76">
        <v>0</v>
      </c>
      <c r="Y33" s="75" t="s">
        <v>1</v>
      </c>
      <c r="Z33" s="43">
        <v>100</v>
      </c>
      <c r="AA33" s="11">
        <v>4</v>
      </c>
      <c r="AB33" s="11" t="s">
        <v>1</v>
      </c>
      <c r="AC33" s="11" t="s">
        <v>140</v>
      </c>
      <c r="AD33" s="11" t="s">
        <v>1</v>
      </c>
      <c r="AE33" s="11" t="s">
        <v>180</v>
      </c>
      <c r="AF33" s="11" t="s">
        <v>187</v>
      </c>
      <c r="AG33" s="11" t="s">
        <v>32</v>
      </c>
      <c r="AH33" s="280">
        <v>90</v>
      </c>
      <c r="AI33" s="11"/>
      <c r="AJ33" s="11"/>
      <c r="AK33" s="11"/>
    </row>
    <row r="34" spans="1:37" ht="12.75">
      <c r="A34" s="11" t="s">
        <v>308</v>
      </c>
      <c r="B34" s="265" t="s">
        <v>291</v>
      </c>
      <c r="C34" s="265" t="s">
        <v>29</v>
      </c>
      <c r="D34" s="266" t="s">
        <v>275</v>
      </c>
      <c r="E34" s="267" t="s">
        <v>276</v>
      </c>
      <c r="F34" s="268">
        <v>39553</v>
      </c>
      <c r="G34" s="269" t="s">
        <v>292</v>
      </c>
      <c r="H34" s="266" t="s">
        <v>139</v>
      </c>
      <c r="I34" s="265" t="s">
        <v>62</v>
      </c>
      <c r="J34" s="270">
        <v>1</v>
      </c>
      <c r="K34" s="271">
        <v>0.1</v>
      </c>
      <c r="L34" s="265" t="s">
        <v>63</v>
      </c>
      <c r="M34" s="265" t="s">
        <v>332</v>
      </c>
      <c r="N34" s="265" t="s">
        <v>278</v>
      </c>
      <c r="O34" s="69"/>
      <c r="P34" s="69"/>
      <c r="Q34" s="277" t="s">
        <v>64</v>
      </c>
      <c r="R34" s="272" t="s">
        <v>285</v>
      </c>
      <c r="S34" s="23" t="s">
        <v>186</v>
      </c>
      <c r="T34" s="284" t="s">
        <v>184</v>
      </c>
      <c r="U34" s="69" t="s">
        <v>327</v>
      </c>
      <c r="V34" s="69"/>
      <c r="W34" s="75" t="s">
        <v>1</v>
      </c>
      <c r="X34" s="76">
        <v>0</v>
      </c>
      <c r="Y34" s="75" t="s">
        <v>1</v>
      </c>
      <c r="Z34" s="43">
        <v>100</v>
      </c>
      <c r="AA34" s="11">
        <v>0</v>
      </c>
      <c r="AB34" s="11" t="s">
        <v>181</v>
      </c>
      <c r="AC34" s="11" t="s">
        <v>143</v>
      </c>
      <c r="AD34" s="11" t="s">
        <v>1</v>
      </c>
      <c r="AE34" s="11" t="s">
        <v>144</v>
      </c>
      <c r="AF34" s="11" t="s">
        <v>78</v>
      </c>
      <c r="AG34" s="11" t="s">
        <v>66</v>
      </c>
      <c r="AH34" s="281">
        <v>9.88</v>
      </c>
      <c r="AI34" s="11"/>
      <c r="AJ34" s="11"/>
      <c r="AK34" s="11"/>
    </row>
    <row r="35" spans="1:37" ht="12.75">
      <c r="A35" s="11" t="s">
        <v>308</v>
      </c>
      <c r="B35" s="265" t="s">
        <v>291</v>
      </c>
      <c r="C35" s="265" t="s">
        <v>29</v>
      </c>
      <c r="D35" s="266" t="s">
        <v>275</v>
      </c>
      <c r="E35" s="267" t="s">
        <v>276</v>
      </c>
      <c r="F35" s="268">
        <v>39553</v>
      </c>
      <c r="G35" s="269" t="s">
        <v>292</v>
      </c>
      <c r="H35" s="266" t="s">
        <v>139</v>
      </c>
      <c r="I35" s="265" t="s">
        <v>62</v>
      </c>
      <c r="J35" s="270">
        <v>1</v>
      </c>
      <c r="K35" s="271">
        <v>0.1</v>
      </c>
      <c r="L35" s="265" t="s">
        <v>63</v>
      </c>
      <c r="M35" s="265" t="s">
        <v>332</v>
      </c>
      <c r="N35" s="265" t="s">
        <v>278</v>
      </c>
      <c r="O35" s="69"/>
      <c r="P35" s="69"/>
      <c r="Q35" s="277" t="s">
        <v>64</v>
      </c>
      <c r="R35" s="272" t="s">
        <v>285</v>
      </c>
      <c r="S35" s="23" t="s">
        <v>186</v>
      </c>
      <c r="T35" s="284" t="s">
        <v>184</v>
      </c>
      <c r="U35" s="69" t="s">
        <v>327</v>
      </c>
      <c r="V35" s="69"/>
      <c r="W35" s="75" t="s">
        <v>1</v>
      </c>
      <c r="X35" s="76">
        <v>0</v>
      </c>
      <c r="Y35" s="75" t="s">
        <v>1</v>
      </c>
      <c r="Z35" s="43">
        <v>100</v>
      </c>
      <c r="AA35" s="11">
        <v>0</v>
      </c>
      <c r="AB35" s="11" t="s">
        <v>181</v>
      </c>
      <c r="AC35" s="11" t="s">
        <v>143</v>
      </c>
      <c r="AD35" s="11" t="s">
        <v>1</v>
      </c>
      <c r="AE35" s="11" t="s">
        <v>144</v>
      </c>
      <c r="AF35" s="11" t="s">
        <v>79</v>
      </c>
      <c r="AG35" s="11" t="s">
        <v>66</v>
      </c>
      <c r="AH35" s="281">
        <v>4.67</v>
      </c>
      <c r="AI35" s="11"/>
      <c r="AJ35" s="11"/>
      <c r="AK35" s="11"/>
    </row>
    <row r="36" spans="1:37" ht="12.75">
      <c r="A36" s="11" t="s">
        <v>308</v>
      </c>
      <c r="B36" s="265" t="s">
        <v>291</v>
      </c>
      <c r="C36" s="265" t="s">
        <v>29</v>
      </c>
      <c r="D36" s="266" t="s">
        <v>275</v>
      </c>
      <c r="E36" s="267" t="s">
        <v>276</v>
      </c>
      <c r="F36" s="268">
        <v>39553</v>
      </c>
      <c r="G36" s="269" t="s">
        <v>292</v>
      </c>
      <c r="H36" s="266" t="s">
        <v>139</v>
      </c>
      <c r="I36" s="265" t="s">
        <v>62</v>
      </c>
      <c r="J36" s="270">
        <v>1</v>
      </c>
      <c r="K36" s="271">
        <v>0.1</v>
      </c>
      <c r="L36" s="265" t="s">
        <v>63</v>
      </c>
      <c r="M36" s="265" t="s">
        <v>332</v>
      </c>
      <c r="N36" s="265" t="s">
        <v>278</v>
      </c>
      <c r="O36" s="69"/>
      <c r="P36" s="69"/>
      <c r="Q36" s="277" t="s">
        <v>64</v>
      </c>
      <c r="R36" s="272" t="s">
        <v>285</v>
      </c>
      <c r="S36" s="23" t="s">
        <v>186</v>
      </c>
      <c r="T36" s="284" t="s">
        <v>184</v>
      </c>
      <c r="U36" s="69" t="s">
        <v>327</v>
      </c>
      <c r="V36" s="69"/>
      <c r="W36" s="75" t="s">
        <v>1</v>
      </c>
      <c r="X36" s="76">
        <v>0</v>
      </c>
      <c r="Y36" s="75" t="s">
        <v>1</v>
      </c>
      <c r="Z36" s="43">
        <v>100</v>
      </c>
      <c r="AA36" s="11">
        <v>0</v>
      </c>
      <c r="AB36" s="11" t="s">
        <v>181</v>
      </c>
      <c r="AC36" s="11" t="s">
        <v>143</v>
      </c>
      <c r="AD36" s="11" t="s">
        <v>1</v>
      </c>
      <c r="AE36" s="11" t="s">
        <v>144</v>
      </c>
      <c r="AF36" s="11" t="s">
        <v>73</v>
      </c>
      <c r="AG36" s="11" t="s">
        <v>66</v>
      </c>
      <c r="AH36" s="281">
        <v>4.67</v>
      </c>
      <c r="AI36" s="11"/>
      <c r="AJ36" s="11"/>
      <c r="AK36" s="11"/>
    </row>
    <row r="37" spans="1:37" ht="12.75">
      <c r="A37" s="11" t="s">
        <v>308</v>
      </c>
      <c r="B37" s="265" t="s">
        <v>291</v>
      </c>
      <c r="C37" s="265" t="s">
        <v>29</v>
      </c>
      <c r="D37" s="266" t="s">
        <v>275</v>
      </c>
      <c r="E37" s="267" t="s">
        <v>276</v>
      </c>
      <c r="F37" s="268">
        <v>39553</v>
      </c>
      <c r="G37" s="269" t="s">
        <v>292</v>
      </c>
      <c r="H37" s="266" t="s">
        <v>139</v>
      </c>
      <c r="I37" s="265" t="s">
        <v>62</v>
      </c>
      <c r="J37" s="270">
        <v>1</v>
      </c>
      <c r="K37" s="271">
        <v>0.1</v>
      </c>
      <c r="L37" s="265" t="s">
        <v>63</v>
      </c>
      <c r="M37" s="265" t="s">
        <v>332</v>
      </c>
      <c r="N37" s="265" t="s">
        <v>278</v>
      </c>
      <c r="O37" s="69"/>
      <c r="P37" s="69"/>
      <c r="Q37" s="277" t="s">
        <v>64</v>
      </c>
      <c r="R37" s="272" t="s">
        <v>285</v>
      </c>
      <c r="S37" s="23" t="s">
        <v>186</v>
      </c>
      <c r="T37" s="284" t="s">
        <v>184</v>
      </c>
      <c r="U37" s="69" t="s">
        <v>327</v>
      </c>
      <c r="V37" s="69"/>
      <c r="W37" s="75" t="s">
        <v>1</v>
      </c>
      <c r="X37" s="76">
        <v>0</v>
      </c>
      <c r="Y37" s="75" t="s">
        <v>1</v>
      </c>
      <c r="Z37" s="43">
        <v>100</v>
      </c>
      <c r="AA37" s="11">
        <v>0</v>
      </c>
      <c r="AB37" s="11" t="s">
        <v>181</v>
      </c>
      <c r="AC37" s="11" t="s">
        <v>143</v>
      </c>
      <c r="AD37" s="11" t="s">
        <v>1</v>
      </c>
      <c r="AE37" s="11" t="s">
        <v>144</v>
      </c>
      <c r="AF37" s="11" t="s">
        <v>74</v>
      </c>
      <c r="AG37" s="11" t="s">
        <v>66</v>
      </c>
      <c r="AH37" s="281">
        <v>9.88</v>
      </c>
      <c r="AI37" s="11"/>
      <c r="AJ37" s="11"/>
      <c r="AK37" s="11"/>
    </row>
    <row r="38" spans="1:37" ht="12.75">
      <c r="A38" s="11" t="s">
        <v>308</v>
      </c>
      <c r="B38" s="265" t="s">
        <v>291</v>
      </c>
      <c r="C38" s="265" t="s">
        <v>29</v>
      </c>
      <c r="D38" s="266" t="s">
        <v>275</v>
      </c>
      <c r="E38" s="267" t="s">
        <v>276</v>
      </c>
      <c r="F38" s="268">
        <v>39553</v>
      </c>
      <c r="G38" s="269" t="s">
        <v>292</v>
      </c>
      <c r="H38" s="266" t="s">
        <v>139</v>
      </c>
      <c r="I38" s="265" t="s">
        <v>62</v>
      </c>
      <c r="J38" s="270">
        <v>1</v>
      </c>
      <c r="K38" s="271">
        <v>0.1</v>
      </c>
      <c r="L38" s="265" t="s">
        <v>63</v>
      </c>
      <c r="M38" s="265" t="s">
        <v>332</v>
      </c>
      <c r="N38" s="265" t="s">
        <v>278</v>
      </c>
      <c r="O38" s="69"/>
      <c r="P38" s="69"/>
      <c r="Q38" s="277" t="s">
        <v>64</v>
      </c>
      <c r="R38" s="272" t="s">
        <v>285</v>
      </c>
      <c r="S38" s="23" t="s">
        <v>186</v>
      </c>
      <c r="T38" s="284" t="s">
        <v>184</v>
      </c>
      <c r="U38" s="69" t="s">
        <v>327</v>
      </c>
      <c r="V38" s="69"/>
      <c r="W38" s="75" t="s">
        <v>1</v>
      </c>
      <c r="X38" s="76">
        <v>0</v>
      </c>
      <c r="Y38" s="75" t="s">
        <v>1</v>
      </c>
      <c r="Z38" s="43">
        <v>100</v>
      </c>
      <c r="AA38" s="11">
        <v>0</v>
      </c>
      <c r="AB38" s="11" t="s">
        <v>181</v>
      </c>
      <c r="AC38" s="11" t="s">
        <v>75</v>
      </c>
      <c r="AD38" s="11" t="s">
        <v>1</v>
      </c>
      <c r="AE38" s="11" t="s">
        <v>144</v>
      </c>
      <c r="AF38" s="11" t="s">
        <v>76</v>
      </c>
      <c r="AG38" s="11" t="s">
        <v>77</v>
      </c>
      <c r="AH38" s="281">
        <v>8.16</v>
      </c>
      <c r="AI38" s="11"/>
      <c r="AJ38" s="11"/>
      <c r="AK38" s="11"/>
    </row>
    <row r="39" spans="1:37" ht="12.75">
      <c r="A39" s="11" t="s">
        <v>308</v>
      </c>
      <c r="B39" s="265" t="s">
        <v>291</v>
      </c>
      <c r="C39" s="265" t="s">
        <v>29</v>
      </c>
      <c r="D39" s="266" t="s">
        <v>275</v>
      </c>
      <c r="E39" s="267" t="s">
        <v>276</v>
      </c>
      <c r="F39" s="268">
        <v>39553</v>
      </c>
      <c r="G39" s="269" t="s">
        <v>292</v>
      </c>
      <c r="H39" s="266" t="s">
        <v>139</v>
      </c>
      <c r="I39" s="265" t="s">
        <v>62</v>
      </c>
      <c r="J39" s="270">
        <v>1</v>
      </c>
      <c r="K39" s="271">
        <v>0.1</v>
      </c>
      <c r="L39" s="265" t="s">
        <v>63</v>
      </c>
      <c r="M39" s="265" t="s">
        <v>332</v>
      </c>
      <c r="N39" s="265" t="s">
        <v>278</v>
      </c>
      <c r="O39" s="69"/>
      <c r="P39" s="69"/>
      <c r="Q39" s="277" t="s">
        <v>64</v>
      </c>
      <c r="R39" s="272" t="s">
        <v>285</v>
      </c>
      <c r="S39" s="23" t="s">
        <v>186</v>
      </c>
      <c r="T39" s="284" t="s">
        <v>184</v>
      </c>
      <c r="U39" s="69" t="s">
        <v>327</v>
      </c>
      <c r="V39" s="69"/>
      <c r="W39" s="75" t="s">
        <v>1</v>
      </c>
      <c r="X39" s="76">
        <v>0</v>
      </c>
      <c r="Y39" s="75" t="s">
        <v>1</v>
      </c>
      <c r="Z39" s="43">
        <v>100</v>
      </c>
      <c r="AA39" s="11">
        <v>0</v>
      </c>
      <c r="AB39" s="11" t="s">
        <v>181</v>
      </c>
      <c r="AC39" s="11" t="s">
        <v>75</v>
      </c>
      <c r="AD39" s="11" t="s">
        <v>1</v>
      </c>
      <c r="AE39" s="11" t="s">
        <v>144</v>
      </c>
      <c r="AF39" s="11" t="s">
        <v>79</v>
      </c>
      <c r="AG39" s="11" t="s">
        <v>77</v>
      </c>
      <c r="AH39" s="281">
        <v>8</v>
      </c>
      <c r="AI39" s="11"/>
      <c r="AJ39" s="11"/>
      <c r="AK39" s="11"/>
    </row>
    <row r="40" spans="1:37" ht="12.75">
      <c r="A40" s="11" t="s">
        <v>308</v>
      </c>
      <c r="B40" s="265" t="s">
        <v>291</v>
      </c>
      <c r="C40" s="265" t="s">
        <v>29</v>
      </c>
      <c r="D40" s="266" t="s">
        <v>275</v>
      </c>
      <c r="E40" s="267" t="s">
        <v>276</v>
      </c>
      <c r="F40" s="268">
        <v>39553</v>
      </c>
      <c r="G40" s="269" t="s">
        <v>292</v>
      </c>
      <c r="H40" s="266" t="s">
        <v>139</v>
      </c>
      <c r="I40" s="265" t="s">
        <v>62</v>
      </c>
      <c r="J40" s="270">
        <v>1</v>
      </c>
      <c r="K40" s="271">
        <v>0.1</v>
      </c>
      <c r="L40" s="265" t="s">
        <v>63</v>
      </c>
      <c r="M40" s="265" t="s">
        <v>332</v>
      </c>
      <c r="N40" s="265" t="s">
        <v>278</v>
      </c>
      <c r="O40" s="69"/>
      <c r="P40" s="69"/>
      <c r="Q40" s="277" t="s">
        <v>64</v>
      </c>
      <c r="R40" s="272" t="s">
        <v>285</v>
      </c>
      <c r="S40" s="23" t="s">
        <v>186</v>
      </c>
      <c r="T40" s="284" t="s">
        <v>184</v>
      </c>
      <c r="U40" s="69" t="s">
        <v>327</v>
      </c>
      <c r="V40" s="69"/>
      <c r="W40" s="75" t="s">
        <v>1</v>
      </c>
      <c r="X40" s="76">
        <v>0</v>
      </c>
      <c r="Y40" s="75" t="s">
        <v>1</v>
      </c>
      <c r="Z40" s="43">
        <v>100</v>
      </c>
      <c r="AA40" s="11">
        <v>0</v>
      </c>
      <c r="AB40" s="11" t="s">
        <v>181</v>
      </c>
      <c r="AC40" s="11" t="s">
        <v>75</v>
      </c>
      <c r="AD40" s="11" t="s">
        <v>1</v>
      </c>
      <c r="AE40" s="11" t="s">
        <v>144</v>
      </c>
      <c r="AF40" s="11" t="s">
        <v>73</v>
      </c>
      <c r="AG40" s="11" t="s">
        <v>77</v>
      </c>
      <c r="AH40" s="281">
        <v>8</v>
      </c>
      <c r="AI40" s="11"/>
      <c r="AJ40" s="11"/>
      <c r="AK40" s="11"/>
    </row>
    <row r="41" spans="1:37" ht="12.75">
      <c r="A41" s="11" t="s">
        <v>308</v>
      </c>
      <c r="B41" s="265" t="s">
        <v>291</v>
      </c>
      <c r="C41" s="265" t="s">
        <v>29</v>
      </c>
      <c r="D41" s="266" t="s">
        <v>275</v>
      </c>
      <c r="E41" s="267" t="s">
        <v>276</v>
      </c>
      <c r="F41" s="268">
        <v>39553</v>
      </c>
      <c r="G41" s="269" t="s">
        <v>292</v>
      </c>
      <c r="H41" s="266" t="s">
        <v>139</v>
      </c>
      <c r="I41" s="265" t="s">
        <v>62</v>
      </c>
      <c r="J41" s="270">
        <v>1</v>
      </c>
      <c r="K41" s="271">
        <v>0.1</v>
      </c>
      <c r="L41" s="265" t="s">
        <v>63</v>
      </c>
      <c r="M41" s="265" t="s">
        <v>332</v>
      </c>
      <c r="N41" s="265" t="s">
        <v>278</v>
      </c>
      <c r="O41" s="69"/>
      <c r="P41" s="69"/>
      <c r="Q41" s="277" t="s">
        <v>64</v>
      </c>
      <c r="R41" s="272" t="s">
        <v>285</v>
      </c>
      <c r="S41" s="23" t="s">
        <v>186</v>
      </c>
      <c r="T41" s="284" t="s">
        <v>184</v>
      </c>
      <c r="U41" s="69" t="s">
        <v>327</v>
      </c>
      <c r="V41" s="69"/>
      <c r="W41" s="75" t="s">
        <v>1</v>
      </c>
      <c r="X41" s="76">
        <v>0</v>
      </c>
      <c r="Y41" s="75" t="s">
        <v>1</v>
      </c>
      <c r="Z41" s="43">
        <v>100</v>
      </c>
      <c r="AA41" s="11">
        <v>0</v>
      </c>
      <c r="AB41" s="11" t="s">
        <v>181</v>
      </c>
      <c r="AC41" s="11" t="s">
        <v>75</v>
      </c>
      <c r="AD41" s="11" t="s">
        <v>1</v>
      </c>
      <c r="AE41" s="11" t="s">
        <v>144</v>
      </c>
      <c r="AF41" s="11" t="s">
        <v>74</v>
      </c>
      <c r="AG41" s="11" t="s">
        <v>77</v>
      </c>
      <c r="AH41" s="281">
        <v>8.23</v>
      </c>
      <c r="AI41" s="11"/>
      <c r="AJ41" s="11"/>
      <c r="AK41" s="11"/>
    </row>
    <row r="42" spans="1:37" ht="12.75">
      <c r="A42" s="11" t="s">
        <v>308</v>
      </c>
      <c r="B42" s="265" t="s">
        <v>291</v>
      </c>
      <c r="C42" s="265" t="s">
        <v>29</v>
      </c>
      <c r="D42" s="266" t="s">
        <v>275</v>
      </c>
      <c r="E42" s="267" t="s">
        <v>276</v>
      </c>
      <c r="F42" s="268">
        <v>39553</v>
      </c>
      <c r="G42" s="269" t="s">
        <v>292</v>
      </c>
      <c r="H42" s="266" t="s">
        <v>139</v>
      </c>
      <c r="I42" s="265" t="s">
        <v>62</v>
      </c>
      <c r="J42" s="270">
        <v>1</v>
      </c>
      <c r="K42" s="271">
        <v>0.1</v>
      </c>
      <c r="L42" s="265" t="s">
        <v>63</v>
      </c>
      <c r="M42" s="265" t="s">
        <v>332</v>
      </c>
      <c r="N42" s="265" t="s">
        <v>278</v>
      </c>
      <c r="O42" s="69"/>
      <c r="P42" s="69"/>
      <c r="Q42" s="277" t="s">
        <v>64</v>
      </c>
      <c r="R42" s="272" t="s">
        <v>285</v>
      </c>
      <c r="S42" s="23" t="s">
        <v>186</v>
      </c>
      <c r="T42" s="284" t="s">
        <v>184</v>
      </c>
      <c r="U42" s="69" t="s">
        <v>327</v>
      </c>
      <c r="V42" s="69"/>
      <c r="W42" s="75" t="s">
        <v>1</v>
      </c>
      <c r="X42" s="76">
        <v>0</v>
      </c>
      <c r="Y42" s="75" t="s">
        <v>1</v>
      </c>
      <c r="Z42" s="43">
        <v>100</v>
      </c>
      <c r="AA42" s="11">
        <v>0</v>
      </c>
      <c r="AB42" s="11" t="s">
        <v>181</v>
      </c>
      <c r="AC42" s="11" t="s">
        <v>190</v>
      </c>
      <c r="AD42" s="11" t="s">
        <v>1</v>
      </c>
      <c r="AE42" s="11" t="s">
        <v>144</v>
      </c>
      <c r="AF42" s="11" t="s">
        <v>78</v>
      </c>
      <c r="AG42" s="11" t="s">
        <v>330</v>
      </c>
      <c r="AH42" s="280">
        <v>728</v>
      </c>
      <c r="AI42" s="11"/>
      <c r="AJ42" s="11"/>
      <c r="AK42" s="11"/>
    </row>
    <row r="43" spans="1:37" ht="12.75">
      <c r="A43" s="11" t="s">
        <v>308</v>
      </c>
      <c r="B43" s="265" t="s">
        <v>291</v>
      </c>
      <c r="C43" s="265" t="s">
        <v>29</v>
      </c>
      <c r="D43" s="266" t="s">
        <v>275</v>
      </c>
      <c r="E43" s="267" t="s">
        <v>276</v>
      </c>
      <c r="F43" s="268">
        <v>39553</v>
      </c>
      <c r="G43" s="269" t="s">
        <v>292</v>
      </c>
      <c r="H43" s="266" t="s">
        <v>139</v>
      </c>
      <c r="I43" s="265" t="s">
        <v>62</v>
      </c>
      <c r="J43" s="270">
        <v>1</v>
      </c>
      <c r="K43" s="271">
        <v>0.1</v>
      </c>
      <c r="L43" s="265" t="s">
        <v>63</v>
      </c>
      <c r="M43" s="265" t="s">
        <v>332</v>
      </c>
      <c r="N43" s="265" t="s">
        <v>278</v>
      </c>
      <c r="O43" s="69"/>
      <c r="P43" s="69"/>
      <c r="Q43" s="277" t="s">
        <v>64</v>
      </c>
      <c r="R43" s="272" t="s">
        <v>285</v>
      </c>
      <c r="S43" s="23" t="s">
        <v>186</v>
      </c>
      <c r="T43" s="284" t="s">
        <v>184</v>
      </c>
      <c r="U43" s="69" t="s">
        <v>327</v>
      </c>
      <c r="V43" s="69"/>
      <c r="W43" s="75" t="s">
        <v>1</v>
      </c>
      <c r="X43" s="76">
        <v>0</v>
      </c>
      <c r="Y43" s="75" t="s">
        <v>1</v>
      </c>
      <c r="Z43" s="43">
        <v>100</v>
      </c>
      <c r="AA43" s="11">
        <v>0</v>
      </c>
      <c r="AB43" s="11" t="s">
        <v>181</v>
      </c>
      <c r="AC43" s="11" t="s">
        <v>190</v>
      </c>
      <c r="AD43" s="11" t="s">
        <v>1</v>
      </c>
      <c r="AE43" s="11" t="s">
        <v>144</v>
      </c>
      <c r="AF43" s="11" t="s">
        <v>79</v>
      </c>
      <c r="AG43" s="11" t="s">
        <v>330</v>
      </c>
      <c r="AH43" s="280">
        <v>730</v>
      </c>
      <c r="AI43" s="11"/>
      <c r="AJ43" s="11"/>
      <c r="AK43" s="11"/>
    </row>
    <row r="44" spans="1:37" ht="12.75">
      <c r="A44" s="11" t="s">
        <v>308</v>
      </c>
      <c r="B44" s="265" t="s">
        <v>291</v>
      </c>
      <c r="C44" s="265" t="s">
        <v>29</v>
      </c>
      <c r="D44" s="266" t="s">
        <v>275</v>
      </c>
      <c r="E44" s="267" t="s">
        <v>276</v>
      </c>
      <c r="F44" s="268">
        <v>39553</v>
      </c>
      <c r="G44" s="269" t="s">
        <v>292</v>
      </c>
      <c r="H44" s="266" t="s">
        <v>139</v>
      </c>
      <c r="I44" s="265" t="s">
        <v>62</v>
      </c>
      <c r="J44" s="270">
        <v>1</v>
      </c>
      <c r="K44" s="271">
        <v>0.1</v>
      </c>
      <c r="L44" s="265" t="s">
        <v>63</v>
      </c>
      <c r="M44" s="265" t="s">
        <v>332</v>
      </c>
      <c r="N44" s="265" t="s">
        <v>278</v>
      </c>
      <c r="O44" s="69"/>
      <c r="P44" s="69"/>
      <c r="Q44" s="277" t="s">
        <v>64</v>
      </c>
      <c r="R44" s="272" t="s">
        <v>285</v>
      </c>
      <c r="S44" s="23" t="s">
        <v>186</v>
      </c>
      <c r="T44" s="284" t="s">
        <v>184</v>
      </c>
      <c r="U44" s="69" t="s">
        <v>327</v>
      </c>
      <c r="V44" s="69"/>
      <c r="W44" s="75" t="s">
        <v>1</v>
      </c>
      <c r="X44" s="76">
        <v>0</v>
      </c>
      <c r="Y44" s="75" t="s">
        <v>1</v>
      </c>
      <c r="Z44" s="43">
        <v>100</v>
      </c>
      <c r="AA44" s="11">
        <v>0</v>
      </c>
      <c r="AB44" s="11" t="s">
        <v>181</v>
      </c>
      <c r="AC44" s="11" t="s">
        <v>190</v>
      </c>
      <c r="AD44" s="11" t="s">
        <v>1</v>
      </c>
      <c r="AE44" s="11" t="s">
        <v>144</v>
      </c>
      <c r="AF44" s="11" t="s">
        <v>73</v>
      </c>
      <c r="AG44" s="11" t="s">
        <v>330</v>
      </c>
      <c r="AH44" s="280">
        <v>728</v>
      </c>
      <c r="AI44" s="11"/>
      <c r="AJ44" s="11"/>
      <c r="AK44" s="11"/>
    </row>
    <row r="45" spans="1:37" ht="12.75">
      <c r="A45" s="11" t="s">
        <v>308</v>
      </c>
      <c r="B45" s="265" t="s">
        <v>291</v>
      </c>
      <c r="C45" s="265" t="s">
        <v>29</v>
      </c>
      <c r="D45" s="266" t="s">
        <v>275</v>
      </c>
      <c r="E45" s="267" t="s">
        <v>276</v>
      </c>
      <c r="F45" s="268">
        <v>39553</v>
      </c>
      <c r="G45" s="269" t="s">
        <v>292</v>
      </c>
      <c r="H45" s="266" t="s">
        <v>139</v>
      </c>
      <c r="I45" s="265" t="s">
        <v>62</v>
      </c>
      <c r="J45" s="270">
        <v>1</v>
      </c>
      <c r="K45" s="271">
        <v>0.1</v>
      </c>
      <c r="L45" s="265" t="s">
        <v>63</v>
      </c>
      <c r="M45" s="265" t="s">
        <v>332</v>
      </c>
      <c r="N45" s="265" t="s">
        <v>278</v>
      </c>
      <c r="O45" s="69"/>
      <c r="P45" s="69"/>
      <c r="Q45" s="277" t="s">
        <v>64</v>
      </c>
      <c r="R45" s="272" t="s">
        <v>285</v>
      </c>
      <c r="S45" s="23" t="s">
        <v>186</v>
      </c>
      <c r="T45" s="284" t="s">
        <v>184</v>
      </c>
      <c r="U45" s="69" t="s">
        <v>327</v>
      </c>
      <c r="V45" s="69"/>
      <c r="W45" s="75" t="s">
        <v>1</v>
      </c>
      <c r="X45" s="76">
        <v>0</v>
      </c>
      <c r="Y45" s="75" t="s">
        <v>1</v>
      </c>
      <c r="Z45" s="43">
        <v>100</v>
      </c>
      <c r="AA45" s="11">
        <v>0</v>
      </c>
      <c r="AB45" s="11" t="s">
        <v>181</v>
      </c>
      <c r="AC45" s="11" t="s">
        <v>190</v>
      </c>
      <c r="AD45" s="11" t="s">
        <v>1</v>
      </c>
      <c r="AE45" s="11" t="s">
        <v>144</v>
      </c>
      <c r="AF45" s="11" t="s">
        <v>74</v>
      </c>
      <c r="AG45" s="11" t="s">
        <v>330</v>
      </c>
      <c r="AH45" s="280">
        <v>732</v>
      </c>
      <c r="AI45" s="11"/>
      <c r="AJ45" s="11"/>
      <c r="AK45" s="11"/>
    </row>
    <row r="46" spans="1:37" ht="12.75">
      <c r="A46" s="11" t="s">
        <v>308</v>
      </c>
      <c r="B46" s="265" t="s">
        <v>291</v>
      </c>
      <c r="C46" s="265" t="s">
        <v>29</v>
      </c>
      <c r="D46" s="266" t="s">
        <v>275</v>
      </c>
      <c r="E46" s="267" t="s">
        <v>276</v>
      </c>
      <c r="F46" s="268">
        <v>39553</v>
      </c>
      <c r="G46" s="269" t="s">
        <v>292</v>
      </c>
      <c r="H46" s="266" t="s">
        <v>139</v>
      </c>
      <c r="I46" s="265" t="s">
        <v>62</v>
      </c>
      <c r="J46" s="270">
        <v>1</v>
      </c>
      <c r="K46" s="271">
        <v>0.1</v>
      </c>
      <c r="L46" s="265" t="s">
        <v>63</v>
      </c>
      <c r="M46" s="265" t="s">
        <v>332</v>
      </c>
      <c r="N46" s="265" t="s">
        <v>278</v>
      </c>
      <c r="O46" s="69"/>
      <c r="P46" s="69"/>
      <c r="Q46" s="277" t="s">
        <v>64</v>
      </c>
      <c r="R46" s="272" t="s">
        <v>285</v>
      </c>
      <c r="S46" s="23" t="s">
        <v>186</v>
      </c>
      <c r="T46" s="284" t="s">
        <v>184</v>
      </c>
      <c r="U46" s="69" t="s">
        <v>327</v>
      </c>
      <c r="V46" s="69"/>
      <c r="W46" s="75" t="s">
        <v>1</v>
      </c>
      <c r="X46" s="76">
        <v>0</v>
      </c>
      <c r="Y46" s="75" t="s">
        <v>1</v>
      </c>
      <c r="Z46" s="43">
        <v>100</v>
      </c>
      <c r="AA46" s="11">
        <v>0</v>
      </c>
      <c r="AB46" s="11" t="s">
        <v>181</v>
      </c>
      <c r="AC46" s="11" t="s">
        <v>145</v>
      </c>
      <c r="AD46" s="11" t="s">
        <v>39</v>
      </c>
      <c r="AE46" s="11" t="s">
        <v>144</v>
      </c>
      <c r="AF46" s="11" t="s">
        <v>78</v>
      </c>
      <c r="AG46" s="11" t="s">
        <v>66</v>
      </c>
      <c r="AH46" s="282">
        <v>-88</v>
      </c>
      <c r="AI46" s="11"/>
      <c r="AJ46" s="11"/>
      <c r="AK46" s="11"/>
    </row>
    <row r="47" spans="1:37" ht="12.75">
      <c r="A47" s="11" t="s">
        <v>308</v>
      </c>
      <c r="B47" s="265" t="s">
        <v>291</v>
      </c>
      <c r="C47" s="265" t="s">
        <v>29</v>
      </c>
      <c r="D47" s="266" t="s">
        <v>275</v>
      </c>
      <c r="E47" s="267" t="s">
        <v>276</v>
      </c>
      <c r="F47" s="268">
        <v>39553</v>
      </c>
      <c r="G47" s="269" t="s">
        <v>292</v>
      </c>
      <c r="H47" s="266" t="s">
        <v>139</v>
      </c>
      <c r="I47" s="265" t="s">
        <v>62</v>
      </c>
      <c r="J47" s="270">
        <v>1</v>
      </c>
      <c r="K47" s="271">
        <v>0.1</v>
      </c>
      <c r="L47" s="265" t="s">
        <v>63</v>
      </c>
      <c r="M47" s="265" t="s">
        <v>332</v>
      </c>
      <c r="N47" s="265" t="s">
        <v>278</v>
      </c>
      <c r="O47" s="69"/>
      <c r="P47" s="69"/>
      <c r="Q47" s="277" t="s">
        <v>64</v>
      </c>
      <c r="R47" s="272" t="s">
        <v>285</v>
      </c>
      <c r="S47" s="23" t="s">
        <v>186</v>
      </c>
      <c r="T47" s="284" t="s">
        <v>184</v>
      </c>
      <c r="U47" s="69" t="s">
        <v>327</v>
      </c>
      <c r="V47" s="69"/>
      <c r="W47" s="75" t="s">
        <v>1</v>
      </c>
      <c r="X47" s="76">
        <v>0</v>
      </c>
      <c r="Y47" s="75" t="s">
        <v>1</v>
      </c>
      <c r="Z47" s="43">
        <v>100</v>
      </c>
      <c r="AA47" s="11">
        <v>0</v>
      </c>
      <c r="AB47" s="11" t="s">
        <v>181</v>
      </c>
      <c r="AC47" s="11" t="s">
        <v>146</v>
      </c>
      <c r="AD47" s="11" t="s">
        <v>1</v>
      </c>
      <c r="AE47" s="11" t="s">
        <v>144</v>
      </c>
      <c r="AF47" s="11" t="s">
        <v>78</v>
      </c>
      <c r="AG47" s="11" t="s">
        <v>66</v>
      </c>
      <c r="AH47" s="280">
        <v>157</v>
      </c>
      <c r="AI47" s="11"/>
      <c r="AJ47" s="11"/>
      <c r="AK47" s="11"/>
    </row>
    <row r="48" spans="1:37" ht="12.75">
      <c r="A48" s="11" t="s">
        <v>308</v>
      </c>
      <c r="B48" s="265" t="s">
        <v>291</v>
      </c>
      <c r="C48" s="265" t="s">
        <v>29</v>
      </c>
      <c r="D48" s="266" t="s">
        <v>275</v>
      </c>
      <c r="E48" s="267" t="s">
        <v>276</v>
      </c>
      <c r="F48" s="268">
        <v>39553</v>
      </c>
      <c r="G48" s="269" t="s">
        <v>292</v>
      </c>
      <c r="H48" s="266" t="s">
        <v>139</v>
      </c>
      <c r="I48" s="265" t="s">
        <v>62</v>
      </c>
      <c r="J48" s="270">
        <v>1</v>
      </c>
      <c r="K48" s="271">
        <v>0.1</v>
      </c>
      <c r="L48" s="265" t="s">
        <v>63</v>
      </c>
      <c r="M48" s="265" t="s">
        <v>332</v>
      </c>
      <c r="N48" s="265" t="s">
        <v>278</v>
      </c>
      <c r="O48" s="69"/>
      <c r="P48" s="69"/>
      <c r="Q48" s="277" t="s">
        <v>64</v>
      </c>
      <c r="R48" s="272" t="s">
        <v>285</v>
      </c>
      <c r="S48" s="23" t="s">
        <v>186</v>
      </c>
      <c r="T48" s="284" t="s">
        <v>184</v>
      </c>
      <c r="U48" s="69" t="s">
        <v>327</v>
      </c>
      <c r="V48" s="69"/>
      <c r="W48" s="75" t="s">
        <v>1</v>
      </c>
      <c r="X48" s="76">
        <v>0</v>
      </c>
      <c r="Y48" s="75" t="s">
        <v>1</v>
      </c>
      <c r="Z48" s="43">
        <v>100</v>
      </c>
      <c r="AA48" s="11">
        <v>0</v>
      </c>
      <c r="AB48" s="11" t="s">
        <v>181</v>
      </c>
      <c r="AC48" s="11" t="s">
        <v>146</v>
      </c>
      <c r="AD48" s="11" t="s">
        <v>1</v>
      </c>
      <c r="AE48" s="11" t="s">
        <v>144</v>
      </c>
      <c r="AF48" s="11" t="s">
        <v>79</v>
      </c>
      <c r="AG48" s="11" t="s">
        <v>66</v>
      </c>
      <c r="AH48" s="280">
        <v>160</v>
      </c>
      <c r="AI48" s="11"/>
      <c r="AJ48" s="11"/>
      <c r="AK48" s="11"/>
    </row>
    <row r="49" spans="1:37" ht="12.75">
      <c r="A49" s="11" t="s">
        <v>308</v>
      </c>
      <c r="B49" s="265" t="s">
        <v>291</v>
      </c>
      <c r="C49" s="265" t="s">
        <v>29</v>
      </c>
      <c r="D49" s="266" t="s">
        <v>275</v>
      </c>
      <c r="E49" s="267" t="s">
        <v>276</v>
      </c>
      <c r="F49" s="268">
        <v>39553</v>
      </c>
      <c r="G49" s="269" t="s">
        <v>292</v>
      </c>
      <c r="H49" s="266" t="s">
        <v>139</v>
      </c>
      <c r="I49" s="265" t="s">
        <v>62</v>
      </c>
      <c r="J49" s="270">
        <v>1</v>
      </c>
      <c r="K49" s="271">
        <v>0.1</v>
      </c>
      <c r="L49" s="265" t="s">
        <v>63</v>
      </c>
      <c r="M49" s="265" t="s">
        <v>332</v>
      </c>
      <c r="N49" s="265" t="s">
        <v>278</v>
      </c>
      <c r="O49" s="69"/>
      <c r="P49" s="69"/>
      <c r="Q49" s="277" t="s">
        <v>64</v>
      </c>
      <c r="R49" s="272" t="s">
        <v>285</v>
      </c>
      <c r="S49" s="23" t="s">
        <v>186</v>
      </c>
      <c r="T49" s="284" t="s">
        <v>184</v>
      </c>
      <c r="U49" s="69" t="s">
        <v>327</v>
      </c>
      <c r="V49" s="69"/>
      <c r="W49" s="75" t="s">
        <v>1</v>
      </c>
      <c r="X49" s="76">
        <v>0</v>
      </c>
      <c r="Y49" s="75" t="s">
        <v>1</v>
      </c>
      <c r="Z49" s="43">
        <v>100</v>
      </c>
      <c r="AA49" s="11">
        <v>0</v>
      </c>
      <c r="AB49" s="11" t="s">
        <v>181</v>
      </c>
      <c r="AC49" s="11" t="s">
        <v>147</v>
      </c>
      <c r="AD49" s="11" t="s">
        <v>1</v>
      </c>
      <c r="AE49" s="11" t="s">
        <v>144</v>
      </c>
      <c r="AF49" s="11" t="s">
        <v>78</v>
      </c>
      <c r="AG49" s="11" t="s">
        <v>66</v>
      </c>
      <c r="AH49" s="280">
        <v>187</v>
      </c>
      <c r="AI49" s="11"/>
      <c r="AJ49" s="11"/>
      <c r="AK49" s="11"/>
    </row>
    <row r="50" spans="1:37" ht="12.75">
      <c r="A50" s="11" t="s">
        <v>308</v>
      </c>
      <c r="B50" s="265" t="s">
        <v>291</v>
      </c>
      <c r="C50" s="265" t="s">
        <v>29</v>
      </c>
      <c r="D50" s="266" t="s">
        <v>275</v>
      </c>
      <c r="E50" s="267" t="s">
        <v>276</v>
      </c>
      <c r="F50" s="268">
        <v>39553</v>
      </c>
      <c r="G50" s="269" t="s">
        <v>292</v>
      </c>
      <c r="H50" s="266" t="s">
        <v>139</v>
      </c>
      <c r="I50" s="265" t="s">
        <v>62</v>
      </c>
      <c r="J50" s="270">
        <v>1</v>
      </c>
      <c r="K50" s="271">
        <v>0.1</v>
      </c>
      <c r="L50" s="265" t="s">
        <v>63</v>
      </c>
      <c r="M50" s="265" t="s">
        <v>332</v>
      </c>
      <c r="N50" s="265" t="s">
        <v>278</v>
      </c>
      <c r="O50" s="69"/>
      <c r="P50" s="69"/>
      <c r="Q50" s="277" t="s">
        <v>64</v>
      </c>
      <c r="R50" s="272" t="s">
        <v>285</v>
      </c>
      <c r="S50" s="23" t="s">
        <v>186</v>
      </c>
      <c r="T50" s="284" t="s">
        <v>184</v>
      </c>
      <c r="U50" s="69" t="s">
        <v>327</v>
      </c>
      <c r="V50" s="69"/>
      <c r="W50" s="75" t="s">
        <v>1</v>
      </c>
      <c r="X50" s="76">
        <v>0</v>
      </c>
      <c r="Y50" s="75" t="s">
        <v>1</v>
      </c>
      <c r="Z50" s="43">
        <v>100</v>
      </c>
      <c r="AA50" s="11">
        <v>0</v>
      </c>
      <c r="AB50" s="11" t="s">
        <v>181</v>
      </c>
      <c r="AC50" s="11" t="s">
        <v>147</v>
      </c>
      <c r="AD50" s="11" t="s">
        <v>1</v>
      </c>
      <c r="AE50" s="11" t="s">
        <v>144</v>
      </c>
      <c r="AF50" s="11" t="s">
        <v>79</v>
      </c>
      <c r="AG50" s="11" t="s">
        <v>66</v>
      </c>
      <c r="AH50" s="283">
        <v>187</v>
      </c>
      <c r="AI50" s="11"/>
      <c r="AJ50" s="11"/>
      <c r="AK50" s="11"/>
    </row>
    <row r="51" spans="1:37" ht="12.75">
      <c r="A51" s="11" t="s">
        <v>308</v>
      </c>
      <c r="B51" s="265" t="s">
        <v>291</v>
      </c>
      <c r="C51" s="265" t="s">
        <v>29</v>
      </c>
      <c r="D51" s="266" t="s">
        <v>275</v>
      </c>
      <c r="E51" s="267" t="s">
        <v>276</v>
      </c>
      <c r="F51" s="268">
        <v>39553</v>
      </c>
      <c r="G51" s="269" t="s">
        <v>292</v>
      </c>
      <c r="H51" s="266" t="s">
        <v>139</v>
      </c>
      <c r="I51" s="265" t="s">
        <v>62</v>
      </c>
      <c r="J51" s="270">
        <v>1</v>
      </c>
      <c r="K51" s="271">
        <v>0.1</v>
      </c>
      <c r="L51" s="265" t="s">
        <v>63</v>
      </c>
      <c r="M51" s="265" t="s">
        <v>332</v>
      </c>
      <c r="N51" s="265" t="s">
        <v>278</v>
      </c>
      <c r="O51" s="69"/>
      <c r="P51" s="69"/>
      <c r="Q51" s="277" t="s">
        <v>64</v>
      </c>
      <c r="R51" s="272" t="s">
        <v>285</v>
      </c>
      <c r="S51" s="23" t="s">
        <v>186</v>
      </c>
      <c r="T51" s="284" t="s">
        <v>184</v>
      </c>
      <c r="U51" s="69" t="s">
        <v>327</v>
      </c>
      <c r="V51" s="69"/>
      <c r="W51" s="75" t="s">
        <v>1</v>
      </c>
      <c r="X51" s="76">
        <v>0</v>
      </c>
      <c r="Y51" s="75" t="s">
        <v>1</v>
      </c>
      <c r="Z51" s="43">
        <v>100</v>
      </c>
      <c r="AA51" s="11">
        <v>0</v>
      </c>
      <c r="AB51" s="11" t="s">
        <v>181</v>
      </c>
      <c r="AC51" s="11" t="s">
        <v>168</v>
      </c>
      <c r="AD51" s="11" t="s">
        <v>1</v>
      </c>
      <c r="AE51" s="11" t="s">
        <v>144</v>
      </c>
      <c r="AF51" s="11" t="s">
        <v>78</v>
      </c>
      <c r="AG51" s="11" t="s">
        <v>331</v>
      </c>
      <c r="AH51" s="44">
        <v>23.5</v>
      </c>
      <c r="AI51" s="11"/>
      <c r="AJ51" s="11"/>
      <c r="AK51" s="11"/>
    </row>
    <row r="52" spans="1:37" ht="12.75">
      <c r="A52" s="11" t="s">
        <v>308</v>
      </c>
      <c r="B52" s="265" t="s">
        <v>291</v>
      </c>
      <c r="C52" s="265" t="s">
        <v>29</v>
      </c>
      <c r="D52" s="266" t="s">
        <v>275</v>
      </c>
      <c r="E52" s="267" t="s">
        <v>276</v>
      </c>
      <c r="F52" s="268">
        <v>39553</v>
      </c>
      <c r="G52" s="269" t="s">
        <v>292</v>
      </c>
      <c r="H52" s="266" t="s">
        <v>139</v>
      </c>
      <c r="I52" s="265" t="s">
        <v>62</v>
      </c>
      <c r="J52" s="270">
        <v>1</v>
      </c>
      <c r="K52" s="271">
        <v>0.1</v>
      </c>
      <c r="L52" s="265" t="s">
        <v>63</v>
      </c>
      <c r="M52" s="265" t="s">
        <v>332</v>
      </c>
      <c r="N52" s="265" t="s">
        <v>278</v>
      </c>
      <c r="O52" s="69"/>
      <c r="P52" s="69"/>
      <c r="Q52" s="277" t="s">
        <v>64</v>
      </c>
      <c r="R52" s="272" t="s">
        <v>285</v>
      </c>
      <c r="S52" s="23" t="s">
        <v>186</v>
      </c>
      <c r="T52" s="284" t="s">
        <v>184</v>
      </c>
      <c r="U52" s="69" t="s">
        <v>327</v>
      </c>
      <c r="V52" s="69"/>
      <c r="W52" s="75" t="s">
        <v>1</v>
      </c>
      <c r="X52" s="76">
        <v>0</v>
      </c>
      <c r="Y52" s="75" t="s">
        <v>1</v>
      </c>
      <c r="Z52" s="43">
        <v>100</v>
      </c>
      <c r="AA52" s="11">
        <v>0</v>
      </c>
      <c r="AB52" s="11" t="s">
        <v>181</v>
      </c>
      <c r="AC52" s="11" t="s">
        <v>168</v>
      </c>
      <c r="AD52" s="11" t="s">
        <v>1</v>
      </c>
      <c r="AE52" s="11" t="s">
        <v>144</v>
      </c>
      <c r="AF52" s="11" t="s">
        <v>79</v>
      </c>
      <c r="AG52" s="11" t="s">
        <v>331</v>
      </c>
      <c r="AH52" s="259">
        <v>24.6</v>
      </c>
      <c r="AI52" s="11"/>
      <c r="AJ52" s="11"/>
      <c r="AK52" s="11"/>
    </row>
    <row r="53" spans="1:37" ht="12.75">
      <c r="A53" s="11" t="s">
        <v>308</v>
      </c>
      <c r="B53" s="265" t="s">
        <v>291</v>
      </c>
      <c r="C53" s="265" t="s">
        <v>29</v>
      </c>
      <c r="D53" s="266" t="s">
        <v>275</v>
      </c>
      <c r="E53" s="267" t="s">
        <v>276</v>
      </c>
      <c r="F53" s="268">
        <v>39553</v>
      </c>
      <c r="G53" s="269" t="s">
        <v>292</v>
      </c>
      <c r="H53" s="266" t="s">
        <v>139</v>
      </c>
      <c r="I53" s="265" t="s">
        <v>62</v>
      </c>
      <c r="J53" s="270">
        <v>1</v>
      </c>
      <c r="K53" s="271">
        <v>0.1</v>
      </c>
      <c r="L53" s="265" t="s">
        <v>63</v>
      </c>
      <c r="M53" s="265" t="s">
        <v>332</v>
      </c>
      <c r="N53" s="265" t="s">
        <v>278</v>
      </c>
      <c r="O53" s="69"/>
      <c r="P53" s="69"/>
      <c r="Q53" s="277" t="s">
        <v>64</v>
      </c>
      <c r="R53" s="272" t="s">
        <v>285</v>
      </c>
      <c r="S53" s="23" t="s">
        <v>186</v>
      </c>
      <c r="T53" s="284" t="s">
        <v>184</v>
      </c>
      <c r="U53" s="69" t="s">
        <v>327</v>
      </c>
      <c r="V53" s="69"/>
      <c r="W53" s="75" t="s">
        <v>1</v>
      </c>
      <c r="X53" s="76">
        <v>0</v>
      </c>
      <c r="Y53" s="75" t="s">
        <v>1</v>
      </c>
      <c r="Z53" s="43">
        <v>100</v>
      </c>
      <c r="AA53" s="11">
        <v>0</v>
      </c>
      <c r="AB53" s="11" t="s">
        <v>181</v>
      </c>
      <c r="AC53" s="11" t="s">
        <v>168</v>
      </c>
      <c r="AD53" s="11" t="s">
        <v>1</v>
      </c>
      <c r="AE53" s="11" t="s">
        <v>144</v>
      </c>
      <c r="AF53" s="11" t="s">
        <v>73</v>
      </c>
      <c r="AG53" s="11" t="s">
        <v>331</v>
      </c>
      <c r="AH53" s="259">
        <v>23.5</v>
      </c>
      <c r="AI53" s="11"/>
      <c r="AJ53" s="11"/>
      <c r="AK53" s="11"/>
    </row>
    <row r="54" spans="1:37" ht="12.75">
      <c r="A54" s="11" t="s">
        <v>308</v>
      </c>
      <c r="B54" s="265" t="s">
        <v>291</v>
      </c>
      <c r="C54" s="265" t="s">
        <v>29</v>
      </c>
      <c r="D54" s="266" t="s">
        <v>275</v>
      </c>
      <c r="E54" s="267" t="s">
        <v>276</v>
      </c>
      <c r="F54" s="268">
        <v>39553</v>
      </c>
      <c r="G54" s="269" t="s">
        <v>292</v>
      </c>
      <c r="H54" s="266" t="s">
        <v>139</v>
      </c>
      <c r="I54" s="265" t="s">
        <v>62</v>
      </c>
      <c r="J54" s="270">
        <v>1</v>
      </c>
      <c r="K54" s="271">
        <v>0.1</v>
      </c>
      <c r="L54" s="265" t="s">
        <v>63</v>
      </c>
      <c r="M54" s="265" t="s">
        <v>332</v>
      </c>
      <c r="N54" s="265" t="s">
        <v>278</v>
      </c>
      <c r="O54" s="69"/>
      <c r="P54" s="69"/>
      <c r="Q54" s="277" t="s">
        <v>64</v>
      </c>
      <c r="R54" s="272" t="s">
        <v>285</v>
      </c>
      <c r="S54" s="23" t="s">
        <v>186</v>
      </c>
      <c r="T54" s="284" t="s">
        <v>184</v>
      </c>
      <c r="U54" s="69" t="s">
        <v>327</v>
      </c>
      <c r="V54" s="69"/>
      <c r="W54" s="75" t="s">
        <v>1</v>
      </c>
      <c r="X54" s="76">
        <v>0</v>
      </c>
      <c r="Y54" s="75" t="s">
        <v>1</v>
      </c>
      <c r="Z54" s="43">
        <v>100</v>
      </c>
      <c r="AA54" s="11">
        <v>0</v>
      </c>
      <c r="AB54" s="11" t="s">
        <v>181</v>
      </c>
      <c r="AC54" s="11" t="s">
        <v>168</v>
      </c>
      <c r="AD54" s="11" t="s">
        <v>1</v>
      </c>
      <c r="AE54" s="11" t="s">
        <v>144</v>
      </c>
      <c r="AF54" s="11" t="s">
        <v>74</v>
      </c>
      <c r="AG54" s="11" t="s">
        <v>331</v>
      </c>
      <c r="AH54" s="259">
        <v>25</v>
      </c>
      <c r="AI54" s="11"/>
      <c r="AJ54" s="11"/>
      <c r="AK54" s="11"/>
    </row>
    <row r="55" spans="1:37" ht="12.75">
      <c r="A55" s="11" t="s">
        <v>308</v>
      </c>
      <c r="B55" s="265" t="s">
        <v>291</v>
      </c>
      <c r="C55" s="265" t="s">
        <v>29</v>
      </c>
      <c r="D55" s="266" t="s">
        <v>275</v>
      </c>
      <c r="E55" s="267" t="s">
        <v>276</v>
      </c>
      <c r="F55" s="268">
        <v>39553</v>
      </c>
      <c r="G55" s="269" t="s">
        <v>292</v>
      </c>
      <c r="H55" s="266" t="s">
        <v>139</v>
      </c>
      <c r="I55" s="265" t="s">
        <v>62</v>
      </c>
      <c r="J55" s="270">
        <v>1</v>
      </c>
      <c r="K55" s="271">
        <v>0.1</v>
      </c>
      <c r="L55" s="265" t="s">
        <v>63</v>
      </c>
      <c r="M55" s="265" t="s">
        <v>332</v>
      </c>
      <c r="N55" s="265" t="s">
        <v>278</v>
      </c>
      <c r="O55" s="69"/>
      <c r="P55" s="69"/>
      <c r="Q55" s="277" t="s">
        <v>64</v>
      </c>
      <c r="R55" s="272" t="s">
        <v>285</v>
      </c>
      <c r="S55" s="23" t="s">
        <v>186</v>
      </c>
      <c r="T55" s="284" t="s">
        <v>184</v>
      </c>
      <c r="U55" s="69" t="s">
        <v>327</v>
      </c>
      <c r="V55" s="69"/>
      <c r="W55" s="75" t="s">
        <v>1</v>
      </c>
      <c r="X55" s="76">
        <v>0</v>
      </c>
      <c r="Y55" s="75" t="s">
        <v>1</v>
      </c>
      <c r="Z55" s="43">
        <v>100</v>
      </c>
      <c r="AA55" s="11">
        <v>1</v>
      </c>
      <c r="AB55" s="11" t="s">
        <v>1</v>
      </c>
      <c r="AC55" s="11" t="s">
        <v>140</v>
      </c>
      <c r="AD55" s="11" t="s">
        <v>1</v>
      </c>
      <c r="AE55" s="11" t="s">
        <v>180</v>
      </c>
      <c r="AF55" s="11" t="s">
        <v>187</v>
      </c>
      <c r="AG55" s="11" t="s">
        <v>32</v>
      </c>
      <c r="AH55" s="280">
        <v>90</v>
      </c>
      <c r="AI55" s="11"/>
      <c r="AJ55" s="11"/>
      <c r="AK55" s="11"/>
    </row>
    <row r="56" spans="1:37" ht="12.75">
      <c r="A56" s="11" t="s">
        <v>308</v>
      </c>
      <c r="B56" s="265" t="s">
        <v>291</v>
      </c>
      <c r="C56" s="265" t="s">
        <v>29</v>
      </c>
      <c r="D56" s="266" t="s">
        <v>275</v>
      </c>
      <c r="E56" s="267" t="s">
        <v>276</v>
      </c>
      <c r="F56" s="268">
        <v>39553</v>
      </c>
      <c r="G56" s="269" t="s">
        <v>292</v>
      </c>
      <c r="H56" s="266" t="s">
        <v>139</v>
      </c>
      <c r="I56" s="265" t="s">
        <v>62</v>
      </c>
      <c r="J56" s="270">
        <v>1</v>
      </c>
      <c r="K56" s="271">
        <v>0.1</v>
      </c>
      <c r="L56" s="265" t="s">
        <v>63</v>
      </c>
      <c r="M56" s="265" t="s">
        <v>332</v>
      </c>
      <c r="N56" s="265" t="s">
        <v>278</v>
      </c>
      <c r="O56" s="69"/>
      <c r="P56" s="69"/>
      <c r="Q56" s="277" t="s">
        <v>64</v>
      </c>
      <c r="R56" s="272" t="s">
        <v>285</v>
      </c>
      <c r="S56" s="23" t="s">
        <v>186</v>
      </c>
      <c r="T56" s="284" t="s">
        <v>184</v>
      </c>
      <c r="U56" s="69" t="s">
        <v>327</v>
      </c>
      <c r="V56" s="69"/>
      <c r="W56" s="75" t="s">
        <v>1</v>
      </c>
      <c r="X56" s="76">
        <v>0</v>
      </c>
      <c r="Y56" s="75" t="s">
        <v>1</v>
      </c>
      <c r="Z56" s="43">
        <v>100</v>
      </c>
      <c r="AA56" s="11">
        <v>2</v>
      </c>
      <c r="AB56" s="11" t="s">
        <v>1</v>
      </c>
      <c r="AC56" s="11" t="s">
        <v>140</v>
      </c>
      <c r="AD56" s="11" t="s">
        <v>1</v>
      </c>
      <c r="AE56" s="11" t="s">
        <v>180</v>
      </c>
      <c r="AF56" s="11" t="s">
        <v>187</v>
      </c>
      <c r="AG56" s="11" t="s">
        <v>32</v>
      </c>
      <c r="AH56" s="280">
        <v>100</v>
      </c>
      <c r="AI56" s="11"/>
      <c r="AJ56" s="11"/>
      <c r="AK56" s="11"/>
    </row>
    <row r="57" spans="1:37" ht="12.75">
      <c r="A57" s="11" t="s">
        <v>308</v>
      </c>
      <c r="B57" s="265" t="s">
        <v>291</v>
      </c>
      <c r="C57" s="265" t="s">
        <v>29</v>
      </c>
      <c r="D57" s="266" t="s">
        <v>275</v>
      </c>
      <c r="E57" s="267" t="s">
        <v>276</v>
      </c>
      <c r="F57" s="268">
        <v>39553</v>
      </c>
      <c r="G57" s="269" t="s">
        <v>292</v>
      </c>
      <c r="H57" s="266" t="s">
        <v>139</v>
      </c>
      <c r="I57" s="265" t="s">
        <v>62</v>
      </c>
      <c r="J57" s="270">
        <v>1</v>
      </c>
      <c r="K57" s="271">
        <v>0.1</v>
      </c>
      <c r="L57" s="265" t="s">
        <v>63</v>
      </c>
      <c r="M57" s="265" t="s">
        <v>332</v>
      </c>
      <c r="N57" s="265" t="s">
        <v>278</v>
      </c>
      <c r="O57" s="69"/>
      <c r="P57" s="69"/>
      <c r="Q57" s="277" t="s">
        <v>64</v>
      </c>
      <c r="R57" s="272" t="s">
        <v>285</v>
      </c>
      <c r="S57" s="23" t="s">
        <v>186</v>
      </c>
      <c r="T57" s="284" t="s">
        <v>184</v>
      </c>
      <c r="U57" s="69" t="s">
        <v>327</v>
      </c>
      <c r="V57" s="69"/>
      <c r="W57" s="75" t="s">
        <v>1</v>
      </c>
      <c r="X57" s="76">
        <v>0</v>
      </c>
      <c r="Y57" s="75" t="s">
        <v>1</v>
      </c>
      <c r="Z57" s="43">
        <v>100</v>
      </c>
      <c r="AA57" s="11">
        <v>3</v>
      </c>
      <c r="AB57" s="11" t="s">
        <v>1</v>
      </c>
      <c r="AC57" s="11" t="s">
        <v>140</v>
      </c>
      <c r="AD57" s="11" t="s">
        <v>1</v>
      </c>
      <c r="AE57" s="11" t="s">
        <v>180</v>
      </c>
      <c r="AF57" s="11" t="s">
        <v>187</v>
      </c>
      <c r="AG57" s="11" t="s">
        <v>32</v>
      </c>
      <c r="AH57" s="280">
        <v>90</v>
      </c>
      <c r="AI57" s="11"/>
      <c r="AJ57" s="11"/>
      <c r="AK57" s="11"/>
    </row>
    <row r="58" spans="1:37" ht="12.75">
      <c r="A58" s="11" t="s">
        <v>308</v>
      </c>
      <c r="B58" s="265" t="s">
        <v>291</v>
      </c>
      <c r="C58" s="265" t="s">
        <v>29</v>
      </c>
      <c r="D58" s="266" t="s">
        <v>275</v>
      </c>
      <c r="E58" s="267" t="s">
        <v>276</v>
      </c>
      <c r="F58" s="268">
        <v>39553</v>
      </c>
      <c r="G58" s="269" t="s">
        <v>292</v>
      </c>
      <c r="H58" s="266" t="s">
        <v>139</v>
      </c>
      <c r="I58" s="265" t="s">
        <v>62</v>
      </c>
      <c r="J58" s="270">
        <v>1</v>
      </c>
      <c r="K58" s="271">
        <v>0.1</v>
      </c>
      <c r="L58" s="265" t="s">
        <v>63</v>
      </c>
      <c r="M58" s="265" t="s">
        <v>332</v>
      </c>
      <c r="N58" s="265" t="s">
        <v>278</v>
      </c>
      <c r="O58" s="69"/>
      <c r="P58" s="69"/>
      <c r="Q58" s="277" t="s">
        <v>64</v>
      </c>
      <c r="R58" s="272" t="s">
        <v>285</v>
      </c>
      <c r="S58" s="23" t="s">
        <v>186</v>
      </c>
      <c r="T58" s="284" t="s">
        <v>184</v>
      </c>
      <c r="U58" s="69" t="s">
        <v>327</v>
      </c>
      <c r="V58" s="69"/>
      <c r="W58" s="75" t="s">
        <v>1</v>
      </c>
      <c r="X58" s="76">
        <v>0</v>
      </c>
      <c r="Y58" s="75" t="s">
        <v>1</v>
      </c>
      <c r="Z58" s="43">
        <v>100</v>
      </c>
      <c r="AA58" s="11">
        <v>4</v>
      </c>
      <c r="AB58" s="11" t="s">
        <v>1</v>
      </c>
      <c r="AC58" s="11" t="s">
        <v>140</v>
      </c>
      <c r="AD58" s="11" t="s">
        <v>1</v>
      </c>
      <c r="AE58" s="11" t="s">
        <v>180</v>
      </c>
      <c r="AF58" s="11" t="s">
        <v>187</v>
      </c>
      <c r="AG58" s="11" t="s">
        <v>32</v>
      </c>
      <c r="AH58" s="280">
        <v>100</v>
      </c>
      <c r="AI58" s="11"/>
      <c r="AJ58" s="11"/>
      <c r="AK58" s="11"/>
    </row>
    <row r="59" spans="1:37" ht="12.75">
      <c r="A59" s="11" t="s">
        <v>309</v>
      </c>
      <c r="B59" s="265" t="s">
        <v>293</v>
      </c>
      <c r="C59" s="265" t="s">
        <v>29</v>
      </c>
      <c r="D59" s="266" t="s">
        <v>275</v>
      </c>
      <c r="E59" s="267" t="s">
        <v>160</v>
      </c>
      <c r="F59" s="268">
        <v>39553</v>
      </c>
      <c r="G59" s="269" t="s">
        <v>294</v>
      </c>
      <c r="H59" s="266" t="s">
        <v>139</v>
      </c>
      <c r="I59" s="265" t="s">
        <v>62</v>
      </c>
      <c r="J59" s="270">
        <v>1</v>
      </c>
      <c r="K59" s="271">
        <v>0.1</v>
      </c>
      <c r="L59" s="265" t="s">
        <v>63</v>
      </c>
      <c r="M59" s="265" t="s">
        <v>332</v>
      </c>
      <c r="N59" s="265" t="s">
        <v>278</v>
      </c>
      <c r="O59" s="69"/>
      <c r="P59" s="69"/>
      <c r="Q59" s="277" t="s">
        <v>64</v>
      </c>
      <c r="R59" s="272" t="s">
        <v>285</v>
      </c>
      <c r="S59" s="23" t="s">
        <v>186</v>
      </c>
      <c r="T59" s="284" t="s">
        <v>184</v>
      </c>
      <c r="U59" s="69" t="s">
        <v>327</v>
      </c>
      <c r="V59" s="69"/>
      <c r="W59" s="75" t="s">
        <v>1</v>
      </c>
      <c r="X59" s="76">
        <v>0</v>
      </c>
      <c r="Y59" s="75" t="s">
        <v>1</v>
      </c>
      <c r="Z59" s="43">
        <v>100</v>
      </c>
      <c r="AA59" s="11">
        <v>0</v>
      </c>
      <c r="AB59" s="11" t="s">
        <v>181</v>
      </c>
      <c r="AC59" s="11" t="s">
        <v>143</v>
      </c>
      <c r="AD59" s="11" t="s">
        <v>1</v>
      </c>
      <c r="AE59" s="11" t="s">
        <v>144</v>
      </c>
      <c r="AF59" s="11" t="s">
        <v>78</v>
      </c>
      <c r="AG59" s="11" t="s">
        <v>66</v>
      </c>
      <c r="AH59" s="281">
        <v>9.91</v>
      </c>
      <c r="AI59" s="11"/>
      <c r="AJ59" s="11"/>
      <c r="AK59" s="11"/>
    </row>
    <row r="60" spans="1:37" ht="12.75">
      <c r="A60" s="11" t="s">
        <v>309</v>
      </c>
      <c r="B60" s="265" t="s">
        <v>293</v>
      </c>
      <c r="C60" s="265" t="s">
        <v>29</v>
      </c>
      <c r="D60" s="266" t="s">
        <v>275</v>
      </c>
      <c r="E60" s="267" t="s">
        <v>160</v>
      </c>
      <c r="F60" s="268">
        <v>39553</v>
      </c>
      <c r="G60" s="269" t="s">
        <v>294</v>
      </c>
      <c r="H60" s="266" t="s">
        <v>139</v>
      </c>
      <c r="I60" s="265" t="s">
        <v>62</v>
      </c>
      <c r="J60" s="270">
        <v>1</v>
      </c>
      <c r="K60" s="271">
        <v>0.1</v>
      </c>
      <c r="L60" s="265" t="s">
        <v>63</v>
      </c>
      <c r="M60" s="265" t="s">
        <v>332</v>
      </c>
      <c r="N60" s="265" t="s">
        <v>278</v>
      </c>
      <c r="O60" s="69"/>
      <c r="P60" s="69"/>
      <c r="Q60" s="277" t="s">
        <v>64</v>
      </c>
      <c r="R60" s="272" t="s">
        <v>285</v>
      </c>
      <c r="S60" s="23" t="s">
        <v>186</v>
      </c>
      <c r="T60" s="284" t="s">
        <v>184</v>
      </c>
      <c r="U60" s="69" t="s">
        <v>327</v>
      </c>
      <c r="V60" s="69"/>
      <c r="W60" s="75" t="s">
        <v>1</v>
      </c>
      <c r="X60" s="76">
        <v>0</v>
      </c>
      <c r="Y60" s="75" t="s">
        <v>1</v>
      </c>
      <c r="Z60" s="43">
        <v>100</v>
      </c>
      <c r="AA60" s="11">
        <v>0</v>
      </c>
      <c r="AB60" s="11" t="s">
        <v>181</v>
      </c>
      <c r="AC60" s="11" t="s">
        <v>143</v>
      </c>
      <c r="AD60" s="11" t="s">
        <v>1</v>
      </c>
      <c r="AE60" s="11" t="s">
        <v>144</v>
      </c>
      <c r="AF60" s="11" t="s">
        <v>79</v>
      </c>
      <c r="AG60" s="11" t="s">
        <v>66</v>
      </c>
      <c r="AH60" s="281">
        <v>4.57</v>
      </c>
      <c r="AI60" s="11"/>
      <c r="AJ60" s="11"/>
      <c r="AK60" s="11"/>
    </row>
    <row r="61" spans="1:37" ht="12.75">
      <c r="A61" s="11" t="s">
        <v>309</v>
      </c>
      <c r="B61" s="265" t="s">
        <v>293</v>
      </c>
      <c r="C61" s="265" t="s">
        <v>29</v>
      </c>
      <c r="D61" s="266" t="s">
        <v>275</v>
      </c>
      <c r="E61" s="267" t="s">
        <v>160</v>
      </c>
      <c r="F61" s="268">
        <v>39553</v>
      </c>
      <c r="G61" s="269" t="s">
        <v>294</v>
      </c>
      <c r="H61" s="266" t="s">
        <v>139</v>
      </c>
      <c r="I61" s="265" t="s">
        <v>62</v>
      </c>
      <c r="J61" s="270">
        <v>1</v>
      </c>
      <c r="K61" s="271">
        <v>0.1</v>
      </c>
      <c r="L61" s="265" t="s">
        <v>63</v>
      </c>
      <c r="M61" s="265" t="s">
        <v>332</v>
      </c>
      <c r="N61" s="265" t="s">
        <v>278</v>
      </c>
      <c r="O61" s="69"/>
      <c r="P61" s="69"/>
      <c r="Q61" s="277" t="s">
        <v>64</v>
      </c>
      <c r="R61" s="272" t="s">
        <v>285</v>
      </c>
      <c r="S61" s="23" t="s">
        <v>186</v>
      </c>
      <c r="T61" s="284" t="s">
        <v>184</v>
      </c>
      <c r="U61" s="69" t="s">
        <v>327</v>
      </c>
      <c r="V61" s="69"/>
      <c r="W61" s="75" t="s">
        <v>1</v>
      </c>
      <c r="X61" s="76">
        <v>0</v>
      </c>
      <c r="Y61" s="75" t="s">
        <v>1</v>
      </c>
      <c r="Z61" s="43">
        <v>100</v>
      </c>
      <c r="AA61" s="11">
        <v>0</v>
      </c>
      <c r="AB61" s="11" t="s">
        <v>181</v>
      </c>
      <c r="AC61" s="11" t="s">
        <v>143</v>
      </c>
      <c r="AD61" s="11" t="s">
        <v>1</v>
      </c>
      <c r="AE61" s="11" t="s">
        <v>144</v>
      </c>
      <c r="AF61" s="11" t="s">
        <v>73</v>
      </c>
      <c r="AG61" s="11" t="s">
        <v>66</v>
      </c>
      <c r="AH61" s="281">
        <v>4.57</v>
      </c>
      <c r="AI61" s="11"/>
      <c r="AJ61" s="11"/>
      <c r="AK61" s="11"/>
    </row>
    <row r="62" spans="1:37" ht="12.75">
      <c r="A62" s="11" t="s">
        <v>309</v>
      </c>
      <c r="B62" s="265" t="s">
        <v>293</v>
      </c>
      <c r="C62" s="265" t="s">
        <v>29</v>
      </c>
      <c r="D62" s="266" t="s">
        <v>275</v>
      </c>
      <c r="E62" s="267" t="s">
        <v>160</v>
      </c>
      <c r="F62" s="268">
        <v>39553</v>
      </c>
      <c r="G62" s="269" t="s">
        <v>294</v>
      </c>
      <c r="H62" s="266" t="s">
        <v>139</v>
      </c>
      <c r="I62" s="265" t="s">
        <v>62</v>
      </c>
      <c r="J62" s="270">
        <v>1</v>
      </c>
      <c r="K62" s="271">
        <v>0.1</v>
      </c>
      <c r="L62" s="265" t="s">
        <v>63</v>
      </c>
      <c r="M62" s="265" t="s">
        <v>332</v>
      </c>
      <c r="N62" s="265" t="s">
        <v>278</v>
      </c>
      <c r="O62" s="69"/>
      <c r="P62" s="69"/>
      <c r="Q62" s="277" t="s">
        <v>64</v>
      </c>
      <c r="R62" s="272" t="s">
        <v>285</v>
      </c>
      <c r="S62" s="23" t="s">
        <v>186</v>
      </c>
      <c r="T62" s="284" t="s">
        <v>184</v>
      </c>
      <c r="U62" s="69" t="s">
        <v>327</v>
      </c>
      <c r="V62" s="69"/>
      <c r="W62" s="75" t="s">
        <v>1</v>
      </c>
      <c r="X62" s="76">
        <v>0</v>
      </c>
      <c r="Y62" s="75" t="s">
        <v>1</v>
      </c>
      <c r="Z62" s="43">
        <v>100</v>
      </c>
      <c r="AA62" s="11">
        <v>0</v>
      </c>
      <c r="AB62" s="11" t="s">
        <v>181</v>
      </c>
      <c r="AC62" s="11" t="s">
        <v>143</v>
      </c>
      <c r="AD62" s="11" t="s">
        <v>1</v>
      </c>
      <c r="AE62" s="11" t="s">
        <v>144</v>
      </c>
      <c r="AF62" s="11" t="s">
        <v>74</v>
      </c>
      <c r="AG62" s="11" t="s">
        <v>66</v>
      </c>
      <c r="AH62" s="281">
        <v>9.91</v>
      </c>
      <c r="AI62" s="11"/>
      <c r="AJ62" s="11"/>
      <c r="AK62" s="11"/>
    </row>
    <row r="63" spans="1:37" ht="12.75">
      <c r="A63" s="11" t="s">
        <v>309</v>
      </c>
      <c r="B63" s="265" t="s">
        <v>293</v>
      </c>
      <c r="C63" s="265" t="s">
        <v>29</v>
      </c>
      <c r="D63" s="266" t="s">
        <v>275</v>
      </c>
      <c r="E63" s="267" t="s">
        <v>160</v>
      </c>
      <c r="F63" s="268">
        <v>39553</v>
      </c>
      <c r="G63" s="269" t="s">
        <v>294</v>
      </c>
      <c r="H63" s="266" t="s">
        <v>139</v>
      </c>
      <c r="I63" s="265" t="s">
        <v>62</v>
      </c>
      <c r="J63" s="270">
        <v>1</v>
      </c>
      <c r="K63" s="271">
        <v>0.1</v>
      </c>
      <c r="L63" s="265" t="s">
        <v>63</v>
      </c>
      <c r="M63" s="265" t="s">
        <v>332</v>
      </c>
      <c r="N63" s="265" t="s">
        <v>278</v>
      </c>
      <c r="O63" s="69"/>
      <c r="P63" s="69"/>
      <c r="Q63" s="277" t="s">
        <v>64</v>
      </c>
      <c r="R63" s="272" t="s">
        <v>285</v>
      </c>
      <c r="S63" s="23" t="s">
        <v>186</v>
      </c>
      <c r="T63" s="284" t="s">
        <v>184</v>
      </c>
      <c r="U63" s="69" t="s">
        <v>327</v>
      </c>
      <c r="V63" s="69"/>
      <c r="W63" s="75" t="s">
        <v>1</v>
      </c>
      <c r="X63" s="76">
        <v>0</v>
      </c>
      <c r="Y63" s="75" t="s">
        <v>1</v>
      </c>
      <c r="Z63" s="43">
        <v>100</v>
      </c>
      <c r="AA63" s="11">
        <v>0</v>
      </c>
      <c r="AB63" s="11" t="s">
        <v>181</v>
      </c>
      <c r="AC63" s="11" t="s">
        <v>75</v>
      </c>
      <c r="AD63" s="11" t="s">
        <v>1</v>
      </c>
      <c r="AE63" s="11" t="s">
        <v>144</v>
      </c>
      <c r="AF63" s="11" t="s">
        <v>76</v>
      </c>
      <c r="AG63" s="11" t="s">
        <v>77</v>
      </c>
      <c r="AH63" s="281">
        <v>8.26</v>
      </c>
      <c r="AI63" s="11"/>
      <c r="AJ63" s="11"/>
      <c r="AK63" s="11"/>
    </row>
    <row r="64" spans="1:37" ht="12.75">
      <c r="A64" s="11" t="s">
        <v>309</v>
      </c>
      <c r="B64" s="265" t="s">
        <v>293</v>
      </c>
      <c r="C64" s="265" t="s">
        <v>29</v>
      </c>
      <c r="D64" s="266" t="s">
        <v>275</v>
      </c>
      <c r="E64" s="267" t="s">
        <v>160</v>
      </c>
      <c r="F64" s="268">
        <v>39553</v>
      </c>
      <c r="G64" s="269" t="s">
        <v>294</v>
      </c>
      <c r="H64" s="266" t="s">
        <v>139</v>
      </c>
      <c r="I64" s="265" t="s">
        <v>62</v>
      </c>
      <c r="J64" s="270">
        <v>1</v>
      </c>
      <c r="K64" s="271">
        <v>0.1</v>
      </c>
      <c r="L64" s="265" t="s">
        <v>63</v>
      </c>
      <c r="M64" s="265" t="s">
        <v>332</v>
      </c>
      <c r="N64" s="265" t="s">
        <v>278</v>
      </c>
      <c r="O64" s="69"/>
      <c r="P64" s="69"/>
      <c r="Q64" s="277" t="s">
        <v>64</v>
      </c>
      <c r="R64" s="272" t="s">
        <v>285</v>
      </c>
      <c r="S64" s="23" t="s">
        <v>186</v>
      </c>
      <c r="T64" s="284" t="s">
        <v>184</v>
      </c>
      <c r="U64" s="69" t="s">
        <v>327</v>
      </c>
      <c r="V64" s="69"/>
      <c r="W64" s="75" t="s">
        <v>1</v>
      </c>
      <c r="X64" s="76">
        <v>0</v>
      </c>
      <c r="Y64" s="75" t="s">
        <v>1</v>
      </c>
      <c r="Z64" s="43">
        <v>100</v>
      </c>
      <c r="AA64" s="11">
        <v>0</v>
      </c>
      <c r="AB64" s="11" t="s">
        <v>181</v>
      </c>
      <c r="AC64" s="11" t="s">
        <v>75</v>
      </c>
      <c r="AD64" s="11" t="s">
        <v>1</v>
      </c>
      <c r="AE64" s="11" t="s">
        <v>144</v>
      </c>
      <c r="AF64" s="11" t="s">
        <v>79</v>
      </c>
      <c r="AG64" s="11" t="s">
        <v>77</v>
      </c>
      <c r="AH64" s="281">
        <v>8.08</v>
      </c>
      <c r="AI64" s="11"/>
      <c r="AJ64" s="11"/>
      <c r="AK64" s="11"/>
    </row>
    <row r="65" spans="1:37" ht="12.75">
      <c r="A65" s="11" t="s">
        <v>309</v>
      </c>
      <c r="B65" s="265" t="s">
        <v>293</v>
      </c>
      <c r="C65" s="265" t="s">
        <v>29</v>
      </c>
      <c r="D65" s="266" t="s">
        <v>275</v>
      </c>
      <c r="E65" s="267" t="s">
        <v>160</v>
      </c>
      <c r="F65" s="268">
        <v>39553</v>
      </c>
      <c r="G65" s="269" t="s">
        <v>294</v>
      </c>
      <c r="H65" s="266" t="s">
        <v>139</v>
      </c>
      <c r="I65" s="265" t="s">
        <v>62</v>
      </c>
      <c r="J65" s="270">
        <v>1</v>
      </c>
      <c r="K65" s="271">
        <v>0.1</v>
      </c>
      <c r="L65" s="265" t="s">
        <v>63</v>
      </c>
      <c r="M65" s="265" t="s">
        <v>332</v>
      </c>
      <c r="N65" s="265" t="s">
        <v>278</v>
      </c>
      <c r="O65" s="69"/>
      <c r="P65" s="69"/>
      <c r="Q65" s="277" t="s">
        <v>64</v>
      </c>
      <c r="R65" s="272" t="s">
        <v>285</v>
      </c>
      <c r="S65" s="23" t="s">
        <v>186</v>
      </c>
      <c r="T65" s="284" t="s">
        <v>184</v>
      </c>
      <c r="U65" s="69" t="s">
        <v>327</v>
      </c>
      <c r="V65" s="69"/>
      <c r="W65" s="75" t="s">
        <v>1</v>
      </c>
      <c r="X65" s="76">
        <v>0</v>
      </c>
      <c r="Y65" s="75" t="s">
        <v>1</v>
      </c>
      <c r="Z65" s="43">
        <v>100</v>
      </c>
      <c r="AA65" s="11">
        <v>0</v>
      </c>
      <c r="AB65" s="11" t="s">
        <v>181</v>
      </c>
      <c r="AC65" s="11" t="s">
        <v>75</v>
      </c>
      <c r="AD65" s="11" t="s">
        <v>1</v>
      </c>
      <c r="AE65" s="11" t="s">
        <v>144</v>
      </c>
      <c r="AF65" s="11" t="s">
        <v>73</v>
      </c>
      <c r="AG65" s="11" t="s">
        <v>77</v>
      </c>
      <c r="AH65" s="281">
        <v>8.08</v>
      </c>
      <c r="AI65" s="11"/>
      <c r="AJ65" s="11"/>
      <c r="AK65" s="11"/>
    </row>
    <row r="66" spans="1:37" ht="12.75">
      <c r="A66" s="11" t="s">
        <v>309</v>
      </c>
      <c r="B66" s="265" t="s">
        <v>293</v>
      </c>
      <c r="C66" s="265" t="s">
        <v>29</v>
      </c>
      <c r="D66" s="266" t="s">
        <v>275</v>
      </c>
      <c r="E66" s="267" t="s">
        <v>160</v>
      </c>
      <c r="F66" s="268">
        <v>39553</v>
      </c>
      <c r="G66" s="269" t="s">
        <v>294</v>
      </c>
      <c r="H66" s="266" t="s">
        <v>139</v>
      </c>
      <c r="I66" s="265" t="s">
        <v>62</v>
      </c>
      <c r="J66" s="270">
        <v>1</v>
      </c>
      <c r="K66" s="271">
        <v>0.1</v>
      </c>
      <c r="L66" s="265" t="s">
        <v>63</v>
      </c>
      <c r="M66" s="265" t="s">
        <v>332</v>
      </c>
      <c r="N66" s="265" t="s">
        <v>278</v>
      </c>
      <c r="O66" s="69"/>
      <c r="P66" s="69"/>
      <c r="Q66" s="277" t="s">
        <v>64</v>
      </c>
      <c r="R66" s="272" t="s">
        <v>285</v>
      </c>
      <c r="S66" s="23" t="s">
        <v>186</v>
      </c>
      <c r="T66" s="284" t="s">
        <v>184</v>
      </c>
      <c r="U66" s="69" t="s">
        <v>327</v>
      </c>
      <c r="V66" s="69"/>
      <c r="W66" s="75" t="s">
        <v>1</v>
      </c>
      <c r="X66" s="76">
        <v>0</v>
      </c>
      <c r="Y66" s="75" t="s">
        <v>1</v>
      </c>
      <c r="Z66" s="43">
        <v>100</v>
      </c>
      <c r="AA66" s="11">
        <v>0</v>
      </c>
      <c r="AB66" s="11" t="s">
        <v>181</v>
      </c>
      <c r="AC66" s="11" t="s">
        <v>75</v>
      </c>
      <c r="AD66" s="11" t="s">
        <v>1</v>
      </c>
      <c r="AE66" s="11" t="s">
        <v>144</v>
      </c>
      <c r="AF66" s="11" t="s">
        <v>74</v>
      </c>
      <c r="AG66" s="11" t="s">
        <v>77</v>
      </c>
      <c r="AH66" s="281">
        <v>8.31</v>
      </c>
      <c r="AI66" s="11"/>
      <c r="AJ66" s="11"/>
      <c r="AK66" s="11"/>
    </row>
    <row r="67" spans="1:37" ht="12.75">
      <c r="A67" s="11" t="s">
        <v>309</v>
      </c>
      <c r="B67" s="265" t="s">
        <v>293</v>
      </c>
      <c r="C67" s="265" t="s">
        <v>29</v>
      </c>
      <c r="D67" s="266" t="s">
        <v>275</v>
      </c>
      <c r="E67" s="267" t="s">
        <v>160</v>
      </c>
      <c r="F67" s="268">
        <v>39553</v>
      </c>
      <c r="G67" s="269" t="s">
        <v>294</v>
      </c>
      <c r="H67" s="266" t="s">
        <v>139</v>
      </c>
      <c r="I67" s="265" t="s">
        <v>62</v>
      </c>
      <c r="J67" s="270">
        <v>1</v>
      </c>
      <c r="K67" s="271">
        <v>0.1</v>
      </c>
      <c r="L67" s="265" t="s">
        <v>63</v>
      </c>
      <c r="M67" s="265" t="s">
        <v>332</v>
      </c>
      <c r="N67" s="265" t="s">
        <v>278</v>
      </c>
      <c r="O67" s="69"/>
      <c r="P67" s="69"/>
      <c r="Q67" s="277" t="s">
        <v>64</v>
      </c>
      <c r="R67" s="272" t="s">
        <v>285</v>
      </c>
      <c r="S67" s="23" t="s">
        <v>186</v>
      </c>
      <c r="T67" s="284" t="s">
        <v>184</v>
      </c>
      <c r="U67" s="69" t="s">
        <v>327</v>
      </c>
      <c r="V67" s="69"/>
      <c r="W67" s="75" t="s">
        <v>1</v>
      </c>
      <c r="X67" s="76">
        <v>0</v>
      </c>
      <c r="Y67" s="75" t="s">
        <v>1</v>
      </c>
      <c r="Z67" s="43">
        <v>100</v>
      </c>
      <c r="AA67" s="11">
        <v>0</v>
      </c>
      <c r="AB67" s="11" t="s">
        <v>181</v>
      </c>
      <c r="AC67" s="11" t="s">
        <v>190</v>
      </c>
      <c r="AD67" s="11" t="s">
        <v>1</v>
      </c>
      <c r="AE67" s="11" t="s">
        <v>144</v>
      </c>
      <c r="AF67" s="11" t="s">
        <v>78</v>
      </c>
      <c r="AG67" s="11" t="s">
        <v>330</v>
      </c>
      <c r="AH67" s="280">
        <v>771</v>
      </c>
      <c r="AI67" s="11"/>
      <c r="AJ67" s="11"/>
      <c r="AK67" s="11"/>
    </row>
    <row r="68" spans="1:37" ht="12.75">
      <c r="A68" s="11" t="s">
        <v>309</v>
      </c>
      <c r="B68" s="265" t="s">
        <v>293</v>
      </c>
      <c r="C68" s="265" t="s">
        <v>29</v>
      </c>
      <c r="D68" s="266" t="s">
        <v>275</v>
      </c>
      <c r="E68" s="267" t="s">
        <v>160</v>
      </c>
      <c r="F68" s="268">
        <v>39553</v>
      </c>
      <c r="G68" s="269" t="s">
        <v>294</v>
      </c>
      <c r="H68" s="266" t="s">
        <v>139</v>
      </c>
      <c r="I68" s="265" t="s">
        <v>62</v>
      </c>
      <c r="J68" s="270">
        <v>1</v>
      </c>
      <c r="K68" s="271">
        <v>0.1</v>
      </c>
      <c r="L68" s="265" t="s">
        <v>63</v>
      </c>
      <c r="M68" s="265" t="s">
        <v>332</v>
      </c>
      <c r="N68" s="265" t="s">
        <v>278</v>
      </c>
      <c r="O68" s="69"/>
      <c r="P68" s="69"/>
      <c r="Q68" s="277" t="s">
        <v>64</v>
      </c>
      <c r="R68" s="272" t="s">
        <v>285</v>
      </c>
      <c r="S68" s="23" t="s">
        <v>186</v>
      </c>
      <c r="T68" s="284" t="s">
        <v>184</v>
      </c>
      <c r="U68" s="69" t="s">
        <v>327</v>
      </c>
      <c r="V68" s="69"/>
      <c r="W68" s="75" t="s">
        <v>1</v>
      </c>
      <c r="X68" s="76">
        <v>0</v>
      </c>
      <c r="Y68" s="75" t="s">
        <v>1</v>
      </c>
      <c r="Z68" s="43">
        <v>100</v>
      </c>
      <c r="AA68" s="11">
        <v>0</v>
      </c>
      <c r="AB68" s="11" t="s">
        <v>181</v>
      </c>
      <c r="AC68" s="11" t="s">
        <v>190</v>
      </c>
      <c r="AD68" s="11" t="s">
        <v>1</v>
      </c>
      <c r="AE68" s="11" t="s">
        <v>144</v>
      </c>
      <c r="AF68" s="11" t="s">
        <v>79</v>
      </c>
      <c r="AG68" s="11" t="s">
        <v>330</v>
      </c>
      <c r="AH68" s="280">
        <v>771</v>
      </c>
      <c r="AI68" s="11"/>
      <c r="AJ68" s="11"/>
      <c r="AK68" s="11"/>
    </row>
    <row r="69" spans="1:37" ht="12.75">
      <c r="A69" s="11" t="s">
        <v>309</v>
      </c>
      <c r="B69" s="265" t="s">
        <v>293</v>
      </c>
      <c r="C69" s="265" t="s">
        <v>29</v>
      </c>
      <c r="D69" s="266" t="s">
        <v>275</v>
      </c>
      <c r="E69" s="267" t="s">
        <v>160</v>
      </c>
      <c r="F69" s="268">
        <v>39553</v>
      </c>
      <c r="G69" s="269" t="s">
        <v>294</v>
      </c>
      <c r="H69" s="266" t="s">
        <v>139</v>
      </c>
      <c r="I69" s="265" t="s">
        <v>62</v>
      </c>
      <c r="J69" s="270">
        <v>1</v>
      </c>
      <c r="K69" s="271">
        <v>0.1</v>
      </c>
      <c r="L69" s="265" t="s">
        <v>63</v>
      </c>
      <c r="M69" s="265" t="s">
        <v>332</v>
      </c>
      <c r="N69" s="265" t="s">
        <v>278</v>
      </c>
      <c r="O69" s="69"/>
      <c r="P69" s="69"/>
      <c r="Q69" s="277" t="s">
        <v>64</v>
      </c>
      <c r="R69" s="272" t="s">
        <v>285</v>
      </c>
      <c r="S69" s="23" t="s">
        <v>186</v>
      </c>
      <c r="T69" s="284" t="s">
        <v>184</v>
      </c>
      <c r="U69" s="69" t="s">
        <v>327</v>
      </c>
      <c r="V69" s="69"/>
      <c r="W69" s="75" t="s">
        <v>1</v>
      </c>
      <c r="X69" s="76">
        <v>0</v>
      </c>
      <c r="Y69" s="75" t="s">
        <v>1</v>
      </c>
      <c r="Z69" s="43">
        <v>100</v>
      </c>
      <c r="AA69" s="11">
        <v>0</v>
      </c>
      <c r="AB69" s="11" t="s">
        <v>181</v>
      </c>
      <c r="AC69" s="11" t="s">
        <v>190</v>
      </c>
      <c r="AD69" s="11" t="s">
        <v>1</v>
      </c>
      <c r="AE69" s="11" t="s">
        <v>144</v>
      </c>
      <c r="AF69" s="11" t="s">
        <v>73</v>
      </c>
      <c r="AG69" s="11" t="s">
        <v>330</v>
      </c>
      <c r="AH69" s="280">
        <v>770</v>
      </c>
      <c r="AI69" s="11"/>
      <c r="AJ69" s="11"/>
      <c r="AK69" s="11"/>
    </row>
    <row r="70" spans="1:37" ht="12.75">
      <c r="A70" s="11" t="s">
        <v>309</v>
      </c>
      <c r="B70" s="265" t="s">
        <v>293</v>
      </c>
      <c r="C70" s="265" t="s">
        <v>29</v>
      </c>
      <c r="D70" s="266" t="s">
        <v>275</v>
      </c>
      <c r="E70" s="267" t="s">
        <v>160</v>
      </c>
      <c r="F70" s="268">
        <v>39553</v>
      </c>
      <c r="G70" s="269" t="s">
        <v>294</v>
      </c>
      <c r="H70" s="266" t="s">
        <v>139</v>
      </c>
      <c r="I70" s="265" t="s">
        <v>62</v>
      </c>
      <c r="J70" s="270">
        <v>1</v>
      </c>
      <c r="K70" s="271">
        <v>0.1</v>
      </c>
      <c r="L70" s="265" t="s">
        <v>63</v>
      </c>
      <c r="M70" s="265" t="s">
        <v>332</v>
      </c>
      <c r="N70" s="265" t="s">
        <v>278</v>
      </c>
      <c r="O70" s="69"/>
      <c r="P70" s="69"/>
      <c r="Q70" s="277" t="s">
        <v>64</v>
      </c>
      <c r="R70" s="272" t="s">
        <v>285</v>
      </c>
      <c r="S70" s="23" t="s">
        <v>186</v>
      </c>
      <c r="T70" s="284" t="s">
        <v>184</v>
      </c>
      <c r="U70" s="69" t="s">
        <v>327</v>
      </c>
      <c r="V70" s="69"/>
      <c r="W70" s="75" t="s">
        <v>1</v>
      </c>
      <c r="X70" s="76">
        <v>0</v>
      </c>
      <c r="Y70" s="75" t="s">
        <v>1</v>
      </c>
      <c r="Z70" s="43">
        <v>100</v>
      </c>
      <c r="AA70" s="11">
        <v>0</v>
      </c>
      <c r="AB70" s="11" t="s">
        <v>181</v>
      </c>
      <c r="AC70" s="11" t="s">
        <v>190</v>
      </c>
      <c r="AD70" s="11" t="s">
        <v>1</v>
      </c>
      <c r="AE70" s="11" t="s">
        <v>144</v>
      </c>
      <c r="AF70" s="11" t="s">
        <v>74</v>
      </c>
      <c r="AG70" s="11" t="s">
        <v>330</v>
      </c>
      <c r="AH70" s="280">
        <v>771</v>
      </c>
      <c r="AI70" s="11"/>
      <c r="AJ70" s="11"/>
      <c r="AK70" s="11"/>
    </row>
    <row r="71" spans="1:37" ht="12.75">
      <c r="A71" s="11" t="s">
        <v>309</v>
      </c>
      <c r="B71" s="265" t="s">
        <v>293</v>
      </c>
      <c r="C71" s="265" t="s">
        <v>29</v>
      </c>
      <c r="D71" s="266" t="s">
        <v>275</v>
      </c>
      <c r="E71" s="267" t="s">
        <v>160</v>
      </c>
      <c r="F71" s="268">
        <v>39553</v>
      </c>
      <c r="G71" s="269" t="s">
        <v>294</v>
      </c>
      <c r="H71" s="266" t="s">
        <v>139</v>
      </c>
      <c r="I71" s="265" t="s">
        <v>62</v>
      </c>
      <c r="J71" s="270">
        <v>1</v>
      </c>
      <c r="K71" s="271">
        <v>0.1</v>
      </c>
      <c r="L71" s="265" t="s">
        <v>63</v>
      </c>
      <c r="M71" s="265" t="s">
        <v>332</v>
      </c>
      <c r="N71" s="265" t="s">
        <v>278</v>
      </c>
      <c r="O71" s="69"/>
      <c r="P71" s="69"/>
      <c r="Q71" s="277" t="s">
        <v>64</v>
      </c>
      <c r="R71" s="272" t="s">
        <v>285</v>
      </c>
      <c r="S71" s="23" t="s">
        <v>186</v>
      </c>
      <c r="T71" s="284" t="s">
        <v>184</v>
      </c>
      <c r="U71" s="69" t="s">
        <v>327</v>
      </c>
      <c r="V71" s="69"/>
      <c r="W71" s="75" t="s">
        <v>1</v>
      </c>
      <c r="X71" s="76">
        <v>0</v>
      </c>
      <c r="Y71" s="75" t="s">
        <v>1</v>
      </c>
      <c r="Z71" s="43">
        <v>100</v>
      </c>
      <c r="AA71" s="11">
        <v>0</v>
      </c>
      <c r="AB71" s="11" t="s">
        <v>181</v>
      </c>
      <c r="AC71" s="11" t="s">
        <v>145</v>
      </c>
      <c r="AD71" s="11" t="s">
        <v>39</v>
      </c>
      <c r="AE71" s="11" t="s">
        <v>144</v>
      </c>
      <c r="AF71" s="11" t="s">
        <v>78</v>
      </c>
      <c r="AG71" s="11" t="s">
        <v>66</v>
      </c>
      <c r="AH71" s="282">
        <v>-88</v>
      </c>
      <c r="AI71" s="11"/>
      <c r="AJ71" s="11"/>
      <c r="AK71" s="11"/>
    </row>
    <row r="72" spans="1:37" ht="12.75">
      <c r="A72" s="11" t="s">
        <v>309</v>
      </c>
      <c r="B72" s="265" t="s">
        <v>293</v>
      </c>
      <c r="C72" s="265" t="s">
        <v>29</v>
      </c>
      <c r="D72" s="266" t="s">
        <v>275</v>
      </c>
      <c r="E72" s="267" t="s">
        <v>160</v>
      </c>
      <c r="F72" s="268">
        <v>39553</v>
      </c>
      <c r="G72" s="269" t="s">
        <v>294</v>
      </c>
      <c r="H72" s="266" t="s">
        <v>139</v>
      </c>
      <c r="I72" s="265" t="s">
        <v>62</v>
      </c>
      <c r="J72" s="270">
        <v>1</v>
      </c>
      <c r="K72" s="271">
        <v>0.1</v>
      </c>
      <c r="L72" s="265" t="s">
        <v>63</v>
      </c>
      <c r="M72" s="265" t="s">
        <v>332</v>
      </c>
      <c r="N72" s="265" t="s">
        <v>278</v>
      </c>
      <c r="O72" s="69"/>
      <c r="P72" s="69"/>
      <c r="Q72" s="277" t="s">
        <v>64</v>
      </c>
      <c r="R72" s="272" t="s">
        <v>285</v>
      </c>
      <c r="S72" s="23" t="s">
        <v>186</v>
      </c>
      <c r="T72" s="284" t="s">
        <v>184</v>
      </c>
      <c r="U72" s="69" t="s">
        <v>327</v>
      </c>
      <c r="V72" s="69"/>
      <c r="W72" s="75" t="s">
        <v>1</v>
      </c>
      <c r="X72" s="76">
        <v>0</v>
      </c>
      <c r="Y72" s="75" t="s">
        <v>1</v>
      </c>
      <c r="Z72" s="43">
        <v>100</v>
      </c>
      <c r="AA72" s="11">
        <v>0</v>
      </c>
      <c r="AB72" s="11" t="s">
        <v>181</v>
      </c>
      <c r="AC72" s="11" t="s">
        <v>146</v>
      </c>
      <c r="AD72" s="11" t="s">
        <v>1</v>
      </c>
      <c r="AE72" s="11" t="s">
        <v>144</v>
      </c>
      <c r="AF72" s="11" t="s">
        <v>78</v>
      </c>
      <c r="AG72" s="11" t="s">
        <v>66</v>
      </c>
      <c r="AH72" s="280">
        <v>249</v>
      </c>
      <c r="AI72" s="11"/>
      <c r="AJ72" s="11"/>
      <c r="AK72" s="11"/>
    </row>
    <row r="73" spans="1:37" ht="12.75">
      <c r="A73" s="11" t="s">
        <v>309</v>
      </c>
      <c r="B73" s="265" t="s">
        <v>293</v>
      </c>
      <c r="C73" s="265" t="s">
        <v>29</v>
      </c>
      <c r="D73" s="266" t="s">
        <v>275</v>
      </c>
      <c r="E73" s="267" t="s">
        <v>160</v>
      </c>
      <c r="F73" s="268">
        <v>39553</v>
      </c>
      <c r="G73" s="269" t="s">
        <v>294</v>
      </c>
      <c r="H73" s="266" t="s">
        <v>139</v>
      </c>
      <c r="I73" s="265" t="s">
        <v>62</v>
      </c>
      <c r="J73" s="270">
        <v>1</v>
      </c>
      <c r="K73" s="271">
        <v>0.1</v>
      </c>
      <c r="L73" s="265" t="s">
        <v>63</v>
      </c>
      <c r="M73" s="265" t="s">
        <v>332</v>
      </c>
      <c r="N73" s="265" t="s">
        <v>278</v>
      </c>
      <c r="O73" s="69"/>
      <c r="P73" s="69"/>
      <c r="Q73" s="277" t="s">
        <v>64</v>
      </c>
      <c r="R73" s="272" t="s">
        <v>285</v>
      </c>
      <c r="S73" s="23" t="s">
        <v>186</v>
      </c>
      <c r="T73" s="284" t="s">
        <v>184</v>
      </c>
      <c r="U73" s="69" t="s">
        <v>327</v>
      </c>
      <c r="V73" s="69"/>
      <c r="W73" s="75" t="s">
        <v>1</v>
      </c>
      <c r="X73" s="76">
        <v>0</v>
      </c>
      <c r="Y73" s="75" t="s">
        <v>1</v>
      </c>
      <c r="Z73" s="43">
        <v>100</v>
      </c>
      <c r="AA73" s="11">
        <v>0</v>
      </c>
      <c r="AB73" s="11" t="s">
        <v>181</v>
      </c>
      <c r="AC73" s="11" t="s">
        <v>146</v>
      </c>
      <c r="AD73" s="11" t="s">
        <v>1</v>
      </c>
      <c r="AE73" s="11" t="s">
        <v>144</v>
      </c>
      <c r="AF73" s="11" t="s">
        <v>79</v>
      </c>
      <c r="AG73" s="11" t="s">
        <v>66</v>
      </c>
      <c r="AH73" s="280">
        <v>250</v>
      </c>
      <c r="AI73" s="11"/>
      <c r="AJ73" s="11"/>
      <c r="AK73" s="11"/>
    </row>
    <row r="74" spans="1:37" ht="12.75">
      <c r="A74" s="11" t="s">
        <v>309</v>
      </c>
      <c r="B74" s="265" t="s">
        <v>293</v>
      </c>
      <c r="C74" s="265" t="s">
        <v>29</v>
      </c>
      <c r="D74" s="266" t="s">
        <v>275</v>
      </c>
      <c r="E74" s="267" t="s">
        <v>160</v>
      </c>
      <c r="F74" s="268">
        <v>39553</v>
      </c>
      <c r="G74" s="269" t="s">
        <v>294</v>
      </c>
      <c r="H74" s="266" t="s">
        <v>139</v>
      </c>
      <c r="I74" s="265" t="s">
        <v>62</v>
      </c>
      <c r="J74" s="270">
        <v>1</v>
      </c>
      <c r="K74" s="271">
        <v>0.1</v>
      </c>
      <c r="L74" s="265" t="s">
        <v>63</v>
      </c>
      <c r="M74" s="265" t="s">
        <v>332</v>
      </c>
      <c r="N74" s="265" t="s">
        <v>278</v>
      </c>
      <c r="O74" s="69"/>
      <c r="P74" s="69"/>
      <c r="Q74" s="277" t="s">
        <v>64</v>
      </c>
      <c r="R74" s="272" t="s">
        <v>285</v>
      </c>
      <c r="S74" s="23" t="s">
        <v>186</v>
      </c>
      <c r="T74" s="284" t="s">
        <v>184</v>
      </c>
      <c r="U74" s="69" t="s">
        <v>327</v>
      </c>
      <c r="V74" s="69"/>
      <c r="W74" s="75" t="s">
        <v>1</v>
      </c>
      <c r="X74" s="76">
        <v>0</v>
      </c>
      <c r="Y74" s="75" t="s">
        <v>1</v>
      </c>
      <c r="Z74" s="43">
        <v>100</v>
      </c>
      <c r="AA74" s="11">
        <v>0</v>
      </c>
      <c r="AB74" s="11" t="s">
        <v>181</v>
      </c>
      <c r="AC74" s="11" t="s">
        <v>147</v>
      </c>
      <c r="AD74" s="11" t="s">
        <v>1</v>
      </c>
      <c r="AE74" s="11" t="s">
        <v>144</v>
      </c>
      <c r="AF74" s="11" t="s">
        <v>78</v>
      </c>
      <c r="AG74" s="11" t="s">
        <v>66</v>
      </c>
      <c r="AH74" s="280">
        <v>203</v>
      </c>
      <c r="AI74" s="11"/>
      <c r="AJ74" s="11"/>
      <c r="AK74" s="11"/>
    </row>
    <row r="75" spans="1:37" ht="12.75">
      <c r="A75" s="11" t="s">
        <v>309</v>
      </c>
      <c r="B75" s="265" t="s">
        <v>293</v>
      </c>
      <c r="C75" s="265" t="s">
        <v>29</v>
      </c>
      <c r="D75" s="266" t="s">
        <v>275</v>
      </c>
      <c r="E75" s="267" t="s">
        <v>160</v>
      </c>
      <c r="F75" s="268">
        <v>39553</v>
      </c>
      <c r="G75" s="269" t="s">
        <v>294</v>
      </c>
      <c r="H75" s="266" t="s">
        <v>139</v>
      </c>
      <c r="I75" s="265" t="s">
        <v>62</v>
      </c>
      <c r="J75" s="270">
        <v>1</v>
      </c>
      <c r="K75" s="271">
        <v>0.1</v>
      </c>
      <c r="L75" s="265" t="s">
        <v>63</v>
      </c>
      <c r="M75" s="265" t="s">
        <v>332</v>
      </c>
      <c r="N75" s="265" t="s">
        <v>278</v>
      </c>
      <c r="O75" s="69"/>
      <c r="P75" s="69"/>
      <c r="Q75" s="277" t="s">
        <v>64</v>
      </c>
      <c r="R75" s="272" t="s">
        <v>285</v>
      </c>
      <c r="S75" s="23" t="s">
        <v>186</v>
      </c>
      <c r="T75" s="284" t="s">
        <v>184</v>
      </c>
      <c r="U75" s="69" t="s">
        <v>327</v>
      </c>
      <c r="V75" s="69"/>
      <c r="W75" s="75" t="s">
        <v>1</v>
      </c>
      <c r="X75" s="76">
        <v>0</v>
      </c>
      <c r="Y75" s="75" t="s">
        <v>1</v>
      </c>
      <c r="Z75" s="43">
        <v>100</v>
      </c>
      <c r="AA75" s="11">
        <v>0</v>
      </c>
      <c r="AB75" s="11" t="s">
        <v>181</v>
      </c>
      <c r="AC75" s="11" t="s">
        <v>147</v>
      </c>
      <c r="AD75" s="11" t="s">
        <v>1</v>
      </c>
      <c r="AE75" s="11" t="s">
        <v>144</v>
      </c>
      <c r="AF75" s="11" t="s">
        <v>79</v>
      </c>
      <c r="AG75" s="11" t="s">
        <v>66</v>
      </c>
      <c r="AH75" s="283">
        <v>205</v>
      </c>
      <c r="AI75" s="11"/>
      <c r="AJ75" s="11"/>
      <c r="AK75" s="11"/>
    </row>
    <row r="76" spans="1:37" ht="12.75">
      <c r="A76" s="11" t="s">
        <v>309</v>
      </c>
      <c r="B76" s="265" t="s">
        <v>293</v>
      </c>
      <c r="C76" s="265" t="s">
        <v>29</v>
      </c>
      <c r="D76" s="266" t="s">
        <v>275</v>
      </c>
      <c r="E76" s="267" t="s">
        <v>160</v>
      </c>
      <c r="F76" s="268">
        <v>39553</v>
      </c>
      <c r="G76" s="269" t="s">
        <v>294</v>
      </c>
      <c r="H76" s="266" t="s">
        <v>139</v>
      </c>
      <c r="I76" s="265" t="s">
        <v>62</v>
      </c>
      <c r="J76" s="270">
        <v>1</v>
      </c>
      <c r="K76" s="271">
        <v>0.1</v>
      </c>
      <c r="L76" s="265" t="s">
        <v>63</v>
      </c>
      <c r="M76" s="265" t="s">
        <v>332</v>
      </c>
      <c r="N76" s="265" t="s">
        <v>278</v>
      </c>
      <c r="O76" s="69"/>
      <c r="P76" s="69"/>
      <c r="Q76" s="277" t="s">
        <v>64</v>
      </c>
      <c r="R76" s="272" t="s">
        <v>285</v>
      </c>
      <c r="S76" s="23" t="s">
        <v>186</v>
      </c>
      <c r="T76" s="284" t="s">
        <v>184</v>
      </c>
      <c r="U76" s="69" t="s">
        <v>327</v>
      </c>
      <c r="V76" s="69"/>
      <c r="W76" s="75" t="s">
        <v>1</v>
      </c>
      <c r="X76" s="76">
        <v>0</v>
      </c>
      <c r="Y76" s="75" t="s">
        <v>1</v>
      </c>
      <c r="Z76" s="43">
        <v>100</v>
      </c>
      <c r="AA76" s="11">
        <v>0</v>
      </c>
      <c r="AB76" s="11" t="s">
        <v>181</v>
      </c>
      <c r="AC76" s="11" t="s">
        <v>168</v>
      </c>
      <c r="AD76" s="11" t="s">
        <v>1</v>
      </c>
      <c r="AE76" s="11" t="s">
        <v>144</v>
      </c>
      <c r="AF76" s="11" t="s">
        <v>78</v>
      </c>
      <c r="AG76" s="11" t="s">
        <v>331</v>
      </c>
      <c r="AH76" s="44">
        <v>26.4</v>
      </c>
      <c r="AI76" s="11"/>
      <c r="AJ76" s="11"/>
      <c r="AK76" s="11"/>
    </row>
    <row r="77" spans="1:37" ht="12.75">
      <c r="A77" s="11" t="s">
        <v>309</v>
      </c>
      <c r="B77" s="265" t="s">
        <v>293</v>
      </c>
      <c r="C77" s="265" t="s">
        <v>29</v>
      </c>
      <c r="D77" s="266" t="s">
        <v>275</v>
      </c>
      <c r="E77" s="267" t="s">
        <v>160</v>
      </c>
      <c r="F77" s="268">
        <v>39553</v>
      </c>
      <c r="G77" s="269" t="s">
        <v>294</v>
      </c>
      <c r="H77" s="266" t="s">
        <v>139</v>
      </c>
      <c r="I77" s="265" t="s">
        <v>62</v>
      </c>
      <c r="J77" s="270">
        <v>1</v>
      </c>
      <c r="K77" s="271">
        <v>0.1</v>
      </c>
      <c r="L77" s="265" t="s">
        <v>63</v>
      </c>
      <c r="M77" s="265" t="s">
        <v>332</v>
      </c>
      <c r="N77" s="265" t="s">
        <v>278</v>
      </c>
      <c r="O77" s="69"/>
      <c r="P77" s="69"/>
      <c r="Q77" s="277" t="s">
        <v>64</v>
      </c>
      <c r="R77" s="272" t="s">
        <v>285</v>
      </c>
      <c r="S77" s="23" t="s">
        <v>186</v>
      </c>
      <c r="T77" s="284" t="s">
        <v>184</v>
      </c>
      <c r="U77" s="69" t="s">
        <v>327</v>
      </c>
      <c r="V77" s="69"/>
      <c r="W77" s="75" t="s">
        <v>1</v>
      </c>
      <c r="X77" s="76">
        <v>0</v>
      </c>
      <c r="Y77" s="75" t="s">
        <v>1</v>
      </c>
      <c r="Z77" s="43">
        <v>100</v>
      </c>
      <c r="AA77" s="11">
        <v>0</v>
      </c>
      <c r="AB77" s="11" t="s">
        <v>181</v>
      </c>
      <c r="AC77" s="11" t="s">
        <v>168</v>
      </c>
      <c r="AD77" s="11" t="s">
        <v>1</v>
      </c>
      <c r="AE77" s="11" t="s">
        <v>144</v>
      </c>
      <c r="AF77" s="11" t="s">
        <v>79</v>
      </c>
      <c r="AG77" s="11" t="s">
        <v>331</v>
      </c>
      <c r="AH77" s="259">
        <v>23.9</v>
      </c>
      <c r="AI77" s="11"/>
      <c r="AJ77" s="11"/>
      <c r="AK77" s="11"/>
    </row>
    <row r="78" spans="1:37" ht="12.75">
      <c r="A78" s="11" t="s">
        <v>309</v>
      </c>
      <c r="B78" s="265" t="s">
        <v>293</v>
      </c>
      <c r="C78" s="265" t="s">
        <v>29</v>
      </c>
      <c r="D78" s="266" t="s">
        <v>275</v>
      </c>
      <c r="E78" s="267" t="s">
        <v>160</v>
      </c>
      <c r="F78" s="268">
        <v>39553</v>
      </c>
      <c r="G78" s="269" t="s">
        <v>294</v>
      </c>
      <c r="H78" s="266" t="s">
        <v>139</v>
      </c>
      <c r="I78" s="265" t="s">
        <v>62</v>
      </c>
      <c r="J78" s="270">
        <v>1</v>
      </c>
      <c r="K78" s="271">
        <v>0.1</v>
      </c>
      <c r="L78" s="265" t="s">
        <v>63</v>
      </c>
      <c r="M78" s="265" t="s">
        <v>332</v>
      </c>
      <c r="N78" s="265" t="s">
        <v>278</v>
      </c>
      <c r="O78" s="69"/>
      <c r="P78" s="69"/>
      <c r="Q78" s="277" t="s">
        <v>64</v>
      </c>
      <c r="R78" s="272" t="s">
        <v>285</v>
      </c>
      <c r="S78" s="23" t="s">
        <v>186</v>
      </c>
      <c r="T78" s="284" t="s">
        <v>184</v>
      </c>
      <c r="U78" s="69" t="s">
        <v>327</v>
      </c>
      <c r="V78" s="69"/>
      <c r="W78" s="75" t="s">
        <v>1</v>
      </c>
      <c r="X78" s="76">
        <v>0</v>
      </c>
      <c r="Y78" s="75" t="s">
        <v>1</v>
      </c>
      <c r="Z78" s="43">
        <v>100</v>
      </c>
      <c r="AA78" s="11">
        <v>0</v>
      </c>
      <c r="AB78" s="11" t="s">
        <v>181</v>
      </c>
      <c r="AC78" s="11" t="s">
        <v>168</v>
      </c>
      <c r="AD78" s="11" t="s">
        <v>1</v>
      </c>
      <c r="AE78" s="11" t="s">
        <v>144</v>
      </c>
      <c r="AF78" s="11" t="s">
        <v>73</v>
      </c>
      <c r="AG78" s="11" t="s">
        <v>331</v>
      </c>
      <c r="AH78" s="259">
        <v>23.9</v>
      </c>
      <c r="AI78" s="11"/>
      <c r="AJ78" s="11"/>
      <c r="AK78" s="11"/>
    </row>
    <row r="79" spans="1:37" ht="12.75">
      <c r="A79" s="11" t="s">
        <v>309</v>
      </c>
      <c r="B79" s="265" t="s">
        <v>293</v>
      </c>
      <c r="C79" s="265" t="s">
        <v>29</v>
      </c>
      <c r="D79" s="266" t="s">
        <v>275</v>
      </c>
      <c r="E79" s="267" t="s">
        <v>160</v>
      </c>
      <c r="F79" s="268">
        <v>39553</v>
      </c>
      <c r="G79" s="269" t="s">
        <v>294</v>
      </c>
      <c r="H79" s="266" t="s">
        <v>139</v>
      </c>
      <c r="I79" s="265" t="s">
        <v>62</v>
      </c>
      <c r="J79" s="270">
        <v>1</v>
      </c>
      <c r="K79" s="271">
        <v>0.1</v>
      </c>
      <c r="L79" s="265" t="s">
        <v>63</v>
      </c>
      <c r="M79" s="265" t="s">
        <v>332</v>
      </c>
      <c r="N79" s="265" t="s">
        <v>278</v>
      </c>
      <c r="O79" s="69"/>
      <c r="P79" s="69"/>
      <c r="Q79" s="277" t="s">
        <v>64</v>
      </c>
      <c r="R79" s="272" t="s">
        <v>285</v>
      </c>
      <c r="S79" s="23" t="s">
        <v>186</v>
      </c>
      <c r="T79" s="284" t="s">
        <v>184</v>
      </c>
      <c r="U79" s="69" t="s">
        <v>327</v>
      </c>
      <c r="V79" s="69"/>
      <c r="W79" s="75" t="s">
        <v>1</v>
      </c>
      <c r="X79" s="76">
        <v>0</v>
      </c>
      <c r="Y79" s="75" t="s">
        <v>1</v>
      </c>
      <c r="Z79" s="43">
        <v>100</v>
      </c>
      <c r="AA79" s="11">
        <v>0</v>
      </c>
      <c r="AB79" s="11" t="s">
        <v>181</v>
      </c>
      <c r="AC79" s="11" t="s">
        <v>168</v>
      </c>
      <c r="AD79" s="11" t="s">
        <v>1</v>
      </c>
      <c r="AE79" s="11" t="s">
        <v>144</v>
      </c>
      <c r="AF79" s="11" t="s">
        <v>74</v>
      </c>
      <c r="AG79" s="11" t="s">
        <v>331</v>
      </c>
      <c r="AH79" s="259">
        <v>26.4</v>
      </c>
      <c r="AI79" s="11"/>
      <c r="AJ79" s="11"/>
      <c r="AK79" s="11"/>
    </row>
    <row r="80" spans="1:37" ht="12.75">
      <c r="A80" s="11" t="s">
        <v>309</v>
      </c>
      <c r="B80" s="265" t="s">
        <v>293</v>
      </c>
      <c r="C80" s="265" t="s">
        <v>29</v>
      </c>
      <c r="D80" s="266" t="s">
        <v>275</v>
      </c>
      <c r="E80" s="267" t="s">
        <v>160</v>
      </c>
      <c r="F80" s="268">
        <v>39553</v>
      </c>
      <c r="G80" s="269" t="s">
        <v>294</v>
      </c>
      <c r="H80" s="266" t="s">
        <v>139</v>
      </c>
      <c r="I80" s="265" t="s">
        <v>62</v>
      </c>
      <c r="J80" s="270">
        <v>1</v>
      </c>
      <c r="K80" s="271">
        <v>0.1</v>
      </c>
      <c r="L80" s="265" t="s">
        <v>63</v>
      </c>
      <c r="M80" s="265" t="s">
        <v>332</v>
      </c>
      <c r="N80" s="265" t="s">
        <v>278</v>
      </c>
      <c r="O80" s="69"/>
      <c r="P80" s="69"/>
      <c r="Q80" s="277" t="s">
        <v>64</v>
      </c>
      <c r="R80" s="272" t="s">
        <v>285</v>
      </c>
      <c r="S80" s="23" t="s">
        <v>186</v>
      </c>
      <c r="T80" s="284" t="s">
        <v>184</v>
      </c>
      <c r="U80" s="69" t="s">
        <v>327</v>
      </c>
      <c r="V80" s="69"/>
      <c r="W80" s="75" t="s">
        <v>1</v>
      </c>
      <c r="X80" s="76">
        <v>0</v>
      </c>
      <c r="Y80" s="75" t="s">
        <v>1</v>
      </c>
      <c r="Z80" s="43">
        <v>100</v>
      </c>
      <c r="AA80" s="11">
        <v>1</v>
      </c>
      <c r="AB80" s="11" t="s">
        <v>1</v>
      </c>
      <c r="AC80" s="11" t="s">
        <v>140</v>
      </c>
      <c r="AD80" s="11" t="s">
        <v>1</v>
      </c>
      <c r="AE80" s="11" t="s">
        <v>180</v>
      </c>
      <c r="AF80" s="11" t="s">
        <v>187</v>
      </c>
      <c r="AG80" s="11" t="s">
        <v>32</v>
      </c>
      <c r="AH80" s="280">
        <v>90</v>
      </c>
      <c r="AI80" s="11"/>
      <c r="AJ80" s="11"/>
      <c r="AK80" s="11"/>
    </row>
    <row r="81" spans="1:37" ht="12.75">
      <c r="A81" s="11" t="s">
        <v>309</v>
      </c>
      <c r="B81" s="265" t="s">
        <v>293</v>
      </c>
      <c r="C81" s="265" t="s">
        <v>29</v>
      </c>
      <c r="D81" s="266" t="s">
        <v>275</v>
      </c>
      <c r="E81" s="267" t="s">
        <v>160</v>
      </c>
      <c r="F81" s="268">
        <v>39553</v>
      </c>
      <c r="G81" s="269" t="s">
        <v>294</v>
      </c>
      <c r="H81" s="266" t="s">
        <v>139</v>
      </c>
      <c r="I81" s="265" t="s">
        <v>62</v>
      </c>
      <c r="J81" s="270">
        <v>1</v>
      </c>
      <c r="K81" s="271">
        <v>0.1</v>
      </c>
      <c r="L81" s="265" t="s">
        <v>63</v>
      </c>
      <c r="M81" s="265" t="s">
        <v>332</v>
      </c>
      <c r="N81" s="265" t="s">
        <v>278</v>
      </c>
      <c r="O81" s="69"/>
      <c r="P81" s="69"/>
      <c r="Q81" s="277" t="s">
        <v>64</v>
      </c>
      <c r="R81" s="272" t="s">
        <v>285</v>
      </c>
      <c r="S81" s="23" t="s">
        <v>186</v>
      </c>
      <c r="T81" s="284" t="s">
        <v>184</v>
      </c>
      <c r="U81" s="69" t="s">
        <v>327</v>
      </c>
      <c r="V81" s="69"/>
      <c r="W81" s="75" t="s">
        <v>1</v>
      </c>
      <c r="X81" s="76">
        <v>0</v>
      </c>
      <c r="Y81" s="75" t="s">
        <v>1</v>
      </c>
      <c r="Z81" s="43">
        <v>100</v>
      </c>
      <c r="AA81" s="11">
        <v>2</v>
      </c>
      <c r="AB81" s="11" t="s">
        <v>1</v>
      </c>
      <c r="AC81" s="11" t="s">
        <v>140</v>
      </c>
      <c r="AD81" s="11" t="s">
        <v>1</v>
      </c>
      <c r="AE81" s="11" t="s">
        <v>180</v>
      </c>
      <c r="AF81" s="11" t="s">
        <v>187</v>
      </c>
      <c r="AG81" s="11" t="s">
        <v>32</v>
      </c>
      <c r="AH81" s="280">
        <v>100</v>
      </c>
      <c r="AI81" s="11"/>
      <c r="AJ81" s="11"/>
      <c r="AK81" s="11"/>
    </row>
    <row r="82" spans="1:37" ht="12.75">
      <c r="A82" s="11" t="s">
        <v>309</v>
      </c>
      <c r="B82" s="265" t="s">
        <v>293</v>
      </c>
      <c r="C82" s="265" t="s">
        <v>29</v>
      </c>
      <c r="D82" s="266" t="s">
        <v>275</v>
      </c>
      <c r="E82" s="267" t="s">
        <v>160</v>
      </c>
      <c r="F82" s="268">
        <v>39553</v>
      </c>
      <c r="G82" s="269" t="s">
        <v>294</v>
      </c>
      <c r="H82" s="266" t="s">
        <v>139</v>
      </c>
      <c r="I82" s="265" t="s">
        <v>62</v>
      </c>
      <c r="J82" s="270">
        <v>1</v>
      </c>
      <c r="K82" s="271">
        <v>0.1</v>
      </c>
      <c r="L82" s="265" t="s">
        <v>63</v>
      </c>
      <c r="M82" s="265" t="s">
        <v>332</v>
      </c>
      <c r="N82" s="265" t="s">
        <v>278</v>
      </c>
      <c r="O82" s="69"/>
      <c r="P82" s="69"/>
      <c r="Q82" s="277" t="s">
        <v>64</v>
      </c>
      <c r="R82" s="272" t="s">
        <v>285</v>
      </c>
      <c r="S82" s="23" t="s">
        <v>186</v>
      </c>
      <c r="T82" s="284" t="s">
        <v>184</v>
      </c>
      <c r="U82" s="69" t="s">
        <v>327</v>
      </c>
      <c r="V82" s="69"/>
      <c r="W82" s="75" t="s">
        <v>1</v>
      </c>
      <c r="X82" s="76">
        <v>0</v>
      </c>
      <c r="Y82" s="75" t="s">
        <v>1</v>
      </c>
      <c r="Z82" s="43">
        <v>100</v>
      </c>
      <c r="AA82" s="11">
        <v>3</v>
      </c>
      <c r="AB82" s="11" t="s">
        <v>1</v>
      </c>
      <c r="AC82" s="11" t="s">
        <v>140</v>
      </c>
      <c r="AD82" s="11" t="s">
        <v>1</v>
      </c>
      <c r="AE82" s="11" t="s">
        <v>180</v>
      </c>
      <c r="AF82" s="11" t="s">
        <v>187</v>
      </c>
      <c r="AG82" s="11" t="s">
        <v>32</v>
      </c>
      <c r="AH82" s="280">
        <v>100</v>
      </c>
      <c r="AI82" s="11"/>
      <c r="AJ82" s="11"/>
      <c r="AK82" s="11"/>
    </row>
    <row r="83" spans="1:37" ht="12.75">
      <c r="A83" s="11" t="s">
        <v>309</v>
      </c>
      <c r="B83" s="265" t="s">
        <v>293</v>
      </c>
      <c r="C83" s="265" t="s">
        <v>29</v>
      </c>
      <c r="D83" s="266" t="s">
        <v>275</v>
      </c>
      <c r="E83" s="267" t="s">
        <v>160</v>
      </c>
      <c r="F83" s="268">
        <v>39553</v>
      </c>
      <c r="G83" s="269" t="s">
        <v>294</v>
      </c>
      <c r="H83" s="266" t="s">
        <v>139</v>
      </c>
      <c r="I83" s="265" t="s">
        <v>62</v>
      </c>
      <c r="J83" s="270">
        <v>1</v>
      </c>
      <c r="K83" s="271">
        <v>0.1</v>
      </c>
      <c r="L83" s="265" t="s">
        <v>63</v>
      </c>
      <c r="M83" s="265" t="s">
        <v>332</v>
      </c>
      <c r="N83" s="265" t="s">
        <v>278</v>
      </c>
      <c r="O83" s="69"/>
      <c r="P83" s="69"/>
      <c r="Q83" s="277" t="s">
        <v>64</v>
      </c>
      <c r="R83" s="272" t="s">
        <v>285</v>
      </c>
      <c r="S83" s="23" t="s">
        <v>186</v>
      </c>
      <c r="T83" s="284" t="s">
        <v>184</v>
      </c>
      <c r="U83" s="69" t="s">
        <v>327</v>
      </c>
      <c r="V83" s="69"/>
      <c r="W83" s="75" t="s">
        <v>1</v>
      </c>
      <c r="X83" s="76">
        <v>0</v>
      </c>
      <c r="Y83" s="75" t="s">
        <v>1</v>
      </c>
      <c r="Z83" s="43">
        <v>100</v>
      </c>
      <c r="AA83" s="11">
        <v>4</v>
      </c>
      <c r="AB83" s="11" t="s">
        <v>1</v>
      </c>
      <c r="AC83" s="11" t="s">
        <v>140</v>
      </c>
      <c r="AD83" s="11" t="s">
        <v>1</v>
      </c>
      <c r="AE83" s="11" t="s">
        <v>180</v>
      </c>
      <c r="AF83" s="11" t="s">
        <v>187</v>
      </c>
      <c r="AG83" s="11" t="s">
        <v>32</v>
      </c>
      <c r="AH83" s="280">
        <v>100</v>
      </c>
      <c r="AI83" s="11"/>
      <c r="AJ83" s="11"/>
      <c r="AK83" s="11"/>
    </row>
    <row r="84" spans="1:37" ht="12.75">
      <c r="A84" s="10" t="s">
        <v>310</v>
      </c>
      <c r="B84" s="265" t="s">
        <v>295</v>
      </c>
      <c r="C84" s="265" t="s">
        <v>29</v>
      </c>
      <c r="D84" s="266" t="s">
        <v>275</v>
      </c>
      <c r="E84" s="267" t="s">
        <v>276</v>
      </c>
      <c r="F84" s="268">
        <v>39553</v>
      </c>
      <c r="G84" s="269" t="s">
        <v>296</v>
      </c>
      <c r="H84" s="266" t="s">
        <v>139</v>
      </c>
      <c r="I84" s="265" t="s">
        <v>62</v>
      </c>
      <c r="J84" s="270">
        <v>1</v>
      </c>
      <c r="K84" s="271">
        <v>0.1</v>
      </c>
      <c r="L84" s="265" t="s">
        <v>63</v>
      </c>
      <c r="M84" s="265" t="s">
        <v>332</v>
      </c>
      <c r="N84" s="265" t="s">
        <v>278</v>
      </c>
      <c r="O84" s="69"/>
      <c r="P84" s="69"/>
      <c r="Q84" s="277" t="s">
        <v>64</v>
      </c>
      <c r="R84" s="272" t="s">
        <v>285</v>
      </c>
      <c r="S84" s="23" t="s">
        <v>186</v>
      </c>
      <c r="T84" s="284" t="s">
        <v>184</v>
      </c>
      <c r="U84" s="69" t="s">
        <v>327</v>
      </c>
      <c r="V84" s="69"/>
      <c r="W84" s="75" t="s">
        <v>1</v>
      </c>
      <c r="X84" s="76">
        <v>0</v>
      </c>
      <c r="Y84" s="75" t="s">
        <v>1</v>
      </c>
      <c r="Z84" s="43">
        <v>100</v>
      </c>
      <c r="AA84" s="11">
        <v>0</v>
      </c>
      <c r="AB84" s="11" t="s">
        <v>181</v>
      </c>
      <c r="AC84" s="11" t="s">
        <v>143</v>
      </c>
      <c r="AD84" s="11" t="s">
        <v>1</v>
      </c>
      <c r="AE84" s="11" t="s">
        <v>144</v>
      </c>
      <c r="AF84" s="11" t="s">
        <v>78</v>
      </c>
      <c r="AG84" s="11" t="s">
        <v>66</v>
      </c>
      <c r="AH84" s="281">
        <v>9.67</v>
      </c>
      <c r="AI84" s="11"/>
      <c r="AJ84" s="11"/>
      <c r="AK84" s="11"/>
    </row>
    <row r="85" spans="1:37" ht="12.75">
      <c r="A85" s="10" t="s">
        <v>310</v>
      </c>
      <c r="B85" s="265" t="s">
        <v>295</v>
      </c>
      <c r="C85" s="265" t="s">
        <v>29</v>
      </c>
      <c r="D85" s="266" t="s">
        <v>275</v>
      </c>
      <c r="E85" s="267" t="s">
        <v>276</v>
      </c>
      <c r="F85" s="268">
        <v>39553</v>
      </c>
      <c r="G85" s="269" t="s">
        <v>296</v>
      </c>
      <c r="H85" s="266" t="s">
        <v>139</v>
      </c>
      <c r="I85" s="265" t="s">
        <v>62</v>
      </c>
      <c r="J85" s="270">
        <v>1</v>
      </c>
      <c r="K85" s="271">
        <v>0.1</v>
      </c>
      <c r="L85" s="265" t="s">
        <v>63</v>
      </c>
      <c r="M85" s="265" t="s">
        <v>332</v>
      </c>
      <c r="N85" s="265" t="s">
        <v>278</v>
      </c>
      <c r="O85" s="69"/>
      <c r="P85" s="69"/>
      <c r="Q85" s="277" t="s">
        <v>64</v>
      </c>
      <c r="R85" s="272" t="s">
        <v>285</v>
      </c>
      <c r="S85" s="23" t="s">
        <v>186</v>
      </c>
      <c r="T85" s="284" t="s">
        <v>184</v>
      </c>
      <c r="U85" s="69" t="s">
        <v>327</v>
      </c>
      <c r="V85" s="69"/>
      <c r="W85" s="75" t="s">
        <v>1</v>
      </c>
      <c r="X85" s="76">
        <v>0</v>
      </c>
      <c r="Y85" s="75" t="s">
        <v>1</v>
      </c>
      <c r="Z85" s="43">
        <v>100</v>
      </c>
      <c r="AA85" s="11">
        <v>0</v>
      </c>
      <c r="AB85" s="11" t="s">
        <v>181</v>
      </c>
      <c r="AC85" s="11" t="s">
        <v>143</v>
      </c>
      <c r="AD85" s="11" t="s">
        <v>1</v>
      </c>
      <c r="AE85" s="11" t="s">
        <v>144</v>
      </c>
      <c r="AF85" s="11" t="s">
        <v>79</v>
      </c>
      <c r="AG85" s="11" t="s">
        <v>66</v>
      </c>
      <c r="AH85" s="281">
        <v>4.93</v>
      </c>
      <c r="AI85" s="11"/>
      <c r="AJ85" s="11"/>
      <c r="AK85" s="11"/>
    </row>
    <row r="86" spans="1:37" ht="12.75">
      <c r="A86" s="10" t="s">
        <v>310</v>
      </c>
      <c r="B86" s="265" t="s">
        <v>295</v>
      </c>
      <c r="C86" s="265" t="s">
        <v>29</v>
      </c>
      <c r="D86" s="266" t="s">
        <v>275</v>
      </c>
      <c r="E86" s="267" t="s">
        <v>276</v>
      </c>
      <c r="F86" s="268">
        <v>39553</v>
      </c>
      <c r="G86" s="269" t="s">
        <v>296</v>
      </c>
      <c r="H86" s="266" t="s">
        <v>139</v>
      </c>
      <c r="I86" s="265" t="s">
        <v>62</v>
      </c>
      <c r="J86" s="270">
        <v>1</v>
      </c>
      <c r="K86" s="271">
        <v>0.1</v>
      </c>
      <c r="L86" s="265" t="s">
        <v>63</v>
      </c>
      <c r="M86" s="265" t="s">
        <v>332</v>
      </c>
      <c r="N86" s="265" t="s">
        <v>278</v>
      </c>
      <c r="O86" s="69"/>
      <c r="P86" s="69"/>
      <c r="Q86" s="277" t="s">
        <v>64</v>
      </c>
      <c r="R86" s="272" t="s">
        <v>285</v>
      </c>
      <c r="S86" s="23" t="s">
        <v>186</v>
      </c>
      <c r="T86" s="284" t="s">
        <v>184</v>
      </c>
      <c r="U86" s="69" t="s">
        <v>327</v>
      </c>
      <c r="V86" s="69"/>
      <c r="W86" s="75" t="s">
        <v>1</v>
      </c>
      <c r="X86" s="76">
        <v>0</v>
      </c>
      <c r="Y86" s="75" t="s">
        <v>1</v>
      </c>
      <c r="Z86" s="43">
        <v>100</v>
      </c>
      <c r="AA86" s="11">
        <v>0</v>
      </c>
      <c r="AB86" s="11" t="s">
        <v>181</v>
      </c>
      <c r="AC86" s="11" t="s">
        <v>143</v>
      </c>
      <c r="AD86" s="11" t="s">
        <v>1</v>
      </c>
      <c r="AE86" s="11" t="s">
        <v>144</v>
      </c>
      <c r="AF86" s="11" t="s">
        <v>73</v>
      </c>
      <c r="AG86" s="11" t="s">
        <v>66</v>
      </c>
      <c r="AH86" s="281">
        <v>4.93</v>
      </c>
      <c r="AI86" s="11"/>
      <c r="AJ86" s="11"/>
      <c r="AK86" s="11"/>
    </row>
    <row r="87" spans="1:37" ht="12.75">
      <c r="A87" s="10" t="s">
        <v>310</v>
      </c>
      <c r="B87" s="265" t="s">
        <v>295</v>
      </c>
      <c r="C87" s="265" t="s">
        <v>29</v>
      </c>
      <c r="D87" s="266" t="s">
        <v>275</v>
      </c>
      <c r="E87" s="267" t="s">
        <v>276</v>
      </c>
      <c r="F87" s="268">
        <v>39553</v>
      </c>
      <c r="G87" s="269" t="s">
        <v>296</v>
      </c>
      <c r="H87" s="266" t="s">
        <v>139</v>
      </c>
      <c r="I87" s="265" t="s">
        <v>62</v>
      </c>
      <c r="J87" s="270">
        <v>1</v>
      </c>
      <c r="K87" s="271">
        <v>0.1</v>
      </c>
      <c r="L87" s="265" t="s">
        <v>63</v>
      </c>
      <c r="M87" s="265" t="s">
        <v>332</v>
      </c>
      <c r="N87" s="265" t="s">
        <v>278</v>
      </c>
      <c r="O87" s="69"/>
      <c r="P87" s="69"/>
      <c r="Q87" s="277" t="s">
        <v>64</v>
      </c>
      <c r="R87" s="272" t="s">
        <v>285</v>
      </c>
      <c r="S87" s="23" t="s">
        <v>186</v>
      </c>
      <c r="T87" s="284" t="s">
        <v>184</v>
      </c>
      <c r="U87" s="69" t="s">
        <v>327</v>
      </c>
      <c r="V87" s="69"/>
      <c r="W87" s="75" t="s">
        <v>1</v>
      </c>
      <c r="X87" s="76">
        <v>0</v>
      </c>
      <c r="Y87" s="75" t="s">
        <v>1</v>
      </c>
      <c r="Z87" s="43">
        <v>100</v>
      </c>
      <c r="AA87" s="11">
        <v>0</v>
      </c>
      <c r="AB87" s="11" t="s">
        <v>181</v>
      </c>
      <c r="AC87" s="11" t="s">
        <v>143</v>
      </c>
      <c r="AD87" s="11" t="s">
        <v>1</v>
      </c>
      <c r="AE87" s="11" t="s">
        <v>144</v>
      </c>
      <c r="AF87" s="11" t="s">
        <v>74</v>
      </c>
      <c r="AG87" s="11" t="s">
        <v>66</v>
      </c>
      <c r="AH87" s="281">
        <v>9.67</v>
      </c>
      <c r="AI87" s="11"/>
      <c r="AJ87" s="11"/>
      <c r="AK87" s="11"/>
    </row>
    <row r="88" spans="1:37" ht="12.75">
      <c r="A88" s="10" t="s">
        <v>310</v>
      </c>
      <c r="B88" s="265" t="s">
        <v>295</v>
      </c>
      <c r="C88" s="265" t="s">
        <v>29</v>
      </c>
      <c r="D88" s="266" t="s">
        <v>275</v>
      </c>
      <c r="E88" s="267" t="s">
        <v>276</v>
      </c>
      <c r="F88" s="268">
        <v>39553</v>
      </c>
      <c r="G88" s="269" t="s">
        <v>296</v>
      </c>
      <c r="H88" s="266" t="s">
        <v>139</v>
      </c>
      <c r="I88" s="265" t="s">
        <v>62</v>
      </c>
      <c r="J88" s="270">
        <v>1</v>
      </c>
      <c r="K88" s="271">
        <v>0.1</v>
      </c>
      <c r="L88" s="265" t="s">
        <v>63</v>
      </c>
      <c r="M88" s="265" t="s">
        <v>332</v>
      </c>
      <c r="N88" s="265" t="s">
        <v>278</v>
      </c>
      <c r="O88" s="69"/>
      <c r="P88" s="69"/>
      <c r="Q88" s="277" t="s">
        <v>64</v>
      </c>
      <c r="R88" s="272" t="s">
        <v>285</v>
      </c>
      <c r="S88" s="23" t="s">
        <v>186</v>
      </c>
      <c r="T88" s="284" t="s">
        <v>184</v>
      </c>
      <c r="U88" s="69" t="s">
        <v>327</v>
      </c>
      <c r="V88" s="69"/>
      <c r="W88" s="75" t="s">
        <v>1</v>
      </c>
      <c r="X88" s="76">
        <v>0</v>
      </c>
      <c r="Y88" s="75" t="s">
        <v>1</v>
      </c>
      <c r="Z88" s="43">
        <v>100</v>
      </c>
      <c r="AA88" s="11">
        <v>0</v>
      </c>
      <c r="AB88" s="11" t="s">
        <v>181</v>
      </c>
      <c r="AC88" s="11" t="s">
        <v>75</v>
      </c>
      <c r="AD88" s="11" t="s">
        <v>1</v>
      </c>
      <c r="AE88" s="11" t="s">
        <v>144</v>
      </c>
      <c r="AF88" s="11" t="s">
        <v>76</v>
      </c>
      <c r="AG88" s="11" t="s">
        <v>77</v>
      </c>
      <c r="AH88" s="281">
        <v>8.12</v>
      </c>
      <c r="AI88" s="11"/>
      <c r="AJ88" s="11"/>
      <c r="AK88" s="11"/>
    </row>
    <row r="89" spans="1:37" ht="12.75">
      <c r="A89" s="10" t="s">
        <v>310</v>
      </c>
      <c r="B89" s="265" t="s">
        <v>295</v>
      </c>
      <c r="C89" s="265" t="s">
        <v>29</v>
      </c>
      <c r="D89" s="266" t="s">
        <v>275</v>
      </c>
      <c r="E89" s="267" t="s">
        <v>276</v>
      </c>
      <c r="F89" s="268">
        <v>39553</v>
      </c>
      <c r="G89" s="269" t="s">
        <v>296</v>
      </c>
      <c r="H89" s="266" t="s">
        <v>139</v>
      </c>
      <c r="I89" s="265" t="s">
        <v>62</v>
      </c>
      <c r="J89" s="270">
        <v>1</v>
      </c>
      <c r="K89" s="271">
        <v>0.1</v>
      </c>
      <c r="L89" s="265" t="s">
        <v>63</v>
      </c>
      <c r="M89" s="265" t="s">
        <v>332</v>
      </c>
      <c r="N89" s="265" t="s">
        <v>278</v>
      </c>
      <c r="O89" s="69"/>
      <c r="P89" s="69"/>
      <c r="Q89" s="277" t="s">
        <v>64</v>
      </c>
      <c r="R89" s="272" t="s">
        <v>285</v>
      </c>
      <c r="S89" s="23" t="s">
        <v>186</v>
      </c>
      <c r="T89" s="284" t="s">
        <v>184</v>
      </c>
      <c r="U89" s="69" t="s">
        <v>327</v>
      </c>
      <c r="V89" s="69"/>
      <c r="W89" s="75" t="s">
        <v>1</v>
      </c>
      <c r="X89" s="76">
        <v>0</v>
      </c>
      <c r="Y89" s="75" t="s">
        <v>1</v>
      </c>
      <c r="Z89" s="43">
        <v>100</v>
      </c>
      <c r="AA89" s="11">
        <v>0</v>
      </c>
      <c r="AB89" s="11" t="s">
        <v>181</v>
      </c>
      <c r="AC89" s="11" t="s">
        <v>75</v>
      </c>
      <c r="AD89" s="11" t="s">
        <v>1</v>
      </c>
      <c r="AE89" s="11" t="s">
        <v>144</v>
      </c>
      <c r="AF89" s="11" t="s">
        <v>79</v>
      </c>
      <c r="AG89" s="11" t="s">
        <v>77</v>
      </c>
      <c r="AH89" s="281">
        <v>8.07</v>
      </c>
      <c r="AI89" s="11"/>
      <c r="AJ89" s="11"/>
      <c r="AK89" s="11"/>
    </row>
    <row r="90" spans="1:37" ht="12.75">
      <c r="A90" s="10" t="s">
        <v>310</v>
      </c>
      <c r="B90" s="265" t="s">
        <v>295</v>
      </c>
      <c r="C90" s="265" t="s">
        <v>29</v>
      </c>
      <c r="D90" s="266" t="s">
        <v>275</v>
      </c>
      <c r="E90" s="267" t="s">
        <v>276</v>
      </c>
      <c r="F90" s="268">
        <v>39553</v>
      </c>
      <c r="G90" s="269" t="s">
        <v>296</v>
      </c>
      <c r="H90" s="266" t="s">
        <v>139</v>
      </c>
      <c r="I90" s="265" t="s">
        <v>62</v>
      </c>
      <c r="J90" s="270">
        <v>1</v>
      </c>
      <c r="K90" s="271">
        <v>0.1</v>
      </c>
      <c r="L90" s="265" t="s">
        <v>63</v>
      </c>
      <c r="M90" s="265" t="s">
        <v>332</v>
      </c>
      <c r="N90" s="265" t="s">
        <v>278</v>
      </c>
      <c r="O90" s="69"/>
      <c r="P90" s="69"/>
      <c r="Q90" s="277" t="s">
        <v>64</v>
      </c>
      <c r="R90" s="272" t="s">
        <v>285</v>
      </c>
      <c r="S90" s="23" t="s">
        <v>186</v>
      </c>
      <c r="T90" s="284" t="s">
        <v>184</v>
      </c>
      <c r="U90" s="69" t="s">
        <v>327</v>
      </c>
      <c r="V90" s="69"/>
      <c r="W90" s="75" t="s">
        <v>1</v>
      </c>
      <c r="X90" s="76">
        <v>0</v>
      </c>
      <c r="Y90" s="75" t="s">
        <v>1</v>
      </c>
      <c r="Z90" s="43">
        <v>100</v>
      </c>
      <c r="AA90" s="11">
        <v>0</v>
      </c>
      <c r="AB90" s="11" t="s">
        <v>181</v>
      </c>
      <c r="AC90" s="11" t="s">
        <v>75</v>
      </c>
      <c r="AD90" s="11" t="s">
        <v>1</v>
      </c>
      <c r="AE90" s="11" t="s">
        <v>144</v>
      </c>
      <c r="AF90" s="11" t="s">
        <v>73</v>
      </c>
      <c r="AG90" s="11" t="s">
        <v>77</v>
      </c>
      <c r="AH90" s="281">
        <v>8.07</v>
      </c>
      <c r="AI90" s="11"/>
      <c r="AJ90" s="11"/>
      <c r="AK90" s="11"/>
    </row>
    <row r="91" spans="1:37" ht="12.75">
      <c r="A91" s="10" t="s">
        <v>310</v>
      </c>
      <c r="B91" s="265" t="s">
        <v>295</v>
      </c>
      <c r="C91" s="265" t="s">
        <v>29</v>
      </c>
      <c r="D91" s="266" t="s">
        <v>275</v>
      </c>
      <c r="E91" s="267" t="s">
        <v>276</v>
      </c>
      <c r="F91" s="268">
        <v>39553</v>
      </c>
      <c r="G91" s="269" t="s">
        <v>296</v>
      </c>
      <c r="H91" s="266" t="s">
        <v>139</v>
      </c>
      <c r="I91" s="265" t="s">
        <v>62</v>
      </c>
      <c r="J91" s="270">
        <v>1</v>
      </c>
      <c r="K91" s="271">
        <v>0.1</v>
      </c>
      <c r="L91" s="265" t="s">
        <v>63</v>
      </c>
      <c r="M91" s="265" t="s">
        <v>332</v>
      </c>
      <c r="N91" s="265" t="s">
        <v>278</v>
      </c>
      <c r="O91" s="69"/>
      <c r="P91" s="69"/>
      <c r="Q91" s="277" t="s">
        <v>64</v>
      </c>
      <c r="R91" s="272" t="s">
        <v>285</v>
      </c>
      <c r="S91" s="23" t="s">
        <v>186</v>
      </c>
      <c r="T91" s="284" t="s">
        <v>184</v>
      </c>
      <c r="U91" s="69" t="s">
        <v>327</v>
      </c>
      <c r="V91" s="69"/>
      <c r="W91" s="75" t="s">
        <v>1</v>
      </c>
      <c r="X91" s="76">
        <v>0</v>
      </c>
      <c r="Y91" s="75" t="s">
        <v>1</v>
      </c>
      <c r="Z91" s="43">
        <v>100</v>
      </c>
      <c r="AA91" s="11">
        <v>0</v>
      </c>
      <c r="AB91" s="11" t="s">
        <v>181</v>
      </c>
      <c r="AC91" s="11" t="s">
        <v>75</v>
      </c>
      <c r="AD91" s="11" t="s">
        <v>1</v>
      </c>
      <c r="AE91" s="11" t="s">
        <v>144</v>
      </c>
      <c r="AF91" s="11" t="s">
        <v>74</v>
      </c>
      <c r="AG91" s="11" t="s">
        <v>77</v>
      </c>
      <c r="AH91" s="281">
        <v>8.31</v>
      </c>
      <c r="AI91" s="11"/>
      <c r="AJ91" s="11"/>
      <c r="AK91" s="11"/>
    </row>
    <row r="92" spans="1:37" ht="12.75">
      <c r="A92" s="10" t="s">
        <v>310</v>
      </c>
      <c r="B92" s="265" t="s">
        <v>295</v>
      </c>
      <c r="C92" s="265" t="s">
        <v>29</v>
      </c>
      <c r="D92" s="266" t="s">
        <v>275</v>
      </c>
      <c r="E92" s="267" t="s">
        <v>276</v>
      </c>
      <c r="F92" s="268">
        <v>39553</v>
      </c>
      <c r="G92" s="269" t="s">
        <v>296</v>
      </c>
      <c r="H92" s="266" t="s">
        <v>139</v>
      </c>
      <c r="I92" s="265" t="s">
        <v>62</v>
      </c>
      <c r="J92" s="270">
        <v>1</v>
      </c>
      <c r="K92" s="271">
        <v>0.1</v>
      </c>
      <c r="L92" s="265" t="s">
        <v>63</v>
      </c>
      <c r="M92" s="265" t="s">
        <v>332</v>
      </c>
      <c r="N92" s="265" t="s">
        <v>278</v>
      </c>
      <c r="O92" s="69"/>
      <c r="P92" s="69"/>
      <c r="Q92" s="277" t="s">
        <v>64</v>
      </c>
      <c r="R92" s="272" t="s">
        <v>285</v>
      </c>
      <c r="S92" s="23" t="s">
        <v>186</v>
      </c>
      <c r="T92" s="284" t="s">
        <v>184</v>
      </c>
      <c r="U92" s="69" t="s">
        <v>327</v>
      </c>
      <c r="V92" s="69"/>
      <c r="W92" s="75" t="s">
        <v>1</v>
      </c>
      <c r="X92" s="76">
        <v>0</v>
      </c>
      <c r="Y92" s="75" t="s">
        <v>1</v>
      </c>
      <c r="Z92" s="43">
        <v>100</v>
      </c>
      <c r="AA92" s="11">
        <v>0</v>
      </c>
      <c r="AB92" s="11" t="s">
        <v>181</v>
      </c>
      <c r="AC92" s="11" t="s">
        <v>190</v>
      </c>
      <c r="AD92" s="11" t="s">
        <v>1</v>
      </c>
      <c r="AE92" s="11" t="s">
        <v>144</v>
      </c>
      <c r="AF92" s="11" t="s">
        <v>78</v>
      </c>
      <c r="AG92" s="11" t="s">
        <v>330</v>
      </c>
      <c r="AH92" s="280">
        <v>623</v>
      </c>
      <c r="AI92" s="11"/>
      <c r="AJ92" s="11"/>
      <c r="AK92" s="11"/>
    </row>
    <row r="93" spans="1:37" ht="12.75">
      <c r="A93" s="10" t="s">
        <v>310</v>
      </c>
      <c r="B93" s="265" t="s">
        <v>295</v>
      </c>
      <c r="C93" s="265" t="s">
        <v>29</v>
      </c>
      <c r="D93" s="266" t="s">
        <v>275</v>
      </c>
      <c r="E93" s="267" t="s">
        <v>276</v>
      </c>
      <c r="F93" s="268">
        <v>39553</v>
      </c>
      <c r="G93" s="269" t="s">
        <v>296</v>
      </c>
      <c r="H93" s="266" t="s">
        <v>139</v>
      </c>
      <c r="I93" s="265" t="s">
        <v>62</v>
      </c>
      <c r="J93" s="270">
        <v>1</v>
      </c>
      <c r="K93" s="271">
        <v>0.1</v>
      </c>
      <c r="L93" s="265" t="s">
        <v>63</v>
      </c>
      <c r="M93" s="265" t="s">
        <v>332</v>
      </c>
      <c r="N93" s="265" t="s">
        <v>278</v>
      </c>
      <c r="O93" s="69"/>
      <c r="P93" s="69"/>
      <c r="Q93" s="277" t="s">
        <v>64</v>
      </c>
      <c r="R93" s="272" t="s">
        <v>285</v>
      </c>
      <c r="S93" s="23" t="s">
        <v>186</v>
      </c>
      <c r="T93" s="284" t="s">
        <v>184</v>
      </c>
      <c r="U93" s="69" t="s">
        <v>327</v>
      </c>
      <c r="V93" s="69"/>
      <c r="W93" s="75" t="s">
        <v>1</v>
      </c>
      <c r="X93" s="76">
        <v>0</v>
      </c>
      <c r="Y93" s="75" t="s">
        <v>1</v>
      </c>
      <c r="Z93" s="43">
        <v>100</v>
      </c>
      <c r="AA93" s="11">
        <v>0</v>
      </c>
      <c r="AB93" s="11" t="s">
        <v>181</v>
      </c>
      <c r="AC93" s="11" t="s">
        <v>190</v>
      </c>
      <c r="AD93" s="11" t="s">
        <v>1</v>
      </c>
      <c r="AE93" s="11" t="s">
        <v>144</v>
      </c>
      <c r="AF93" s="11" t="s">
        <v>79</v>
      </c>
      <c r="AG93" s="11" t="s">
        <v>330</v>
      </c>
      <c r="AH93" s="280">
        <v>625</v>
      </c>
      <c r="AI93" s="11"/>
      <c r="AJ93" s="11"/>
      <c r="AK93" s="11"/>
    </row>
    <row r="94" spans="1:37" ht="12.75">
      <c r="A94" s="10" t="s">
        <v>310</v>
      </c>
      <c r="B94" s="265" t="s">
        <v>295</v>
      </c>
      <c r="C94" s="265" t="s">
        <v>29</v>
      </c>
      <c r="D94" s="266" t="s">
        <v>275</v>
      </c>
      <c r="E94" s="267" t="s">
        <v>276</v>
      </c>
      <c r="F94" s="268">
        <v>39553</v>
      </c>
      <c r="G94" s="269" t="s">
        <v>296</v>
      </c>
      <c r="H94" s="266" t="s">
        <v>139</v>
      </c>
      <c r="I94" s="265" t="s">
        <v>62</v>
      </c>
      <c r="J94" s="270">
        <v>1</v>
      </c>
      <c r="K94" s="271">
        <v>0.1</v>
      </c>
      <c r="L94" s="265" t="s">
        <v>63</v>
      </c>
      <c r="M94" s="265" t="s">
        <v>332</v>
      </c>
      <c r="N94" s="265" t="s">
        <v>278</v>
      </c>
      <c r="O94" s="69"/>
      <c r="P94" s="69"/>
      <c r="Q94" s="277" t="s">
        <v>64</v>
      </c>
      <c r="R94" s="272" t="s">
        <v>285</v>
      </c>
      <c r="S94" s="23" t="s">
        <v>186</v>
      </c>
      <c r="T94" s="284" t="s">
        <v>184</v>
      </c>
      <c r="U94" s="69" t="s">
        <v>327</v>
      </c>
      <c r="V94" s="69"/>
      <c r="W94" s="75" t="s">
        <v>1</v>
      </c>
      <c r="X94" s="76">
        <v>0</v>
      </c>
      <c r="Y94" s="75" t="s">
        <v>1</v>
      </c>
      <c r="Z94" s="43">
        <v>100</v>
      </c>
      <c r="AA94" s="11">
        <v>0</v>
      </c>
      <c r="AB94" s="11" t="s">
        <v>181</v>
      </c>
      <c r="AC94" s="11" t="s">
        <v>190</v>
      </c>
      <c r="AD94" s="11" t="s">
        <v>1</v>
      </c>
      <c r="AE94" s="11" t="s">
        <v>144</v>
      </c>
      <c r="AF94" s="11" t="s">
        <v>73</v>
      </c>
      <c r="AG94" s="11" t="s">
        <v>330</v>
      </c>
      <c r="AH94" s="280">
        <v>623</v>
      </c>
      <c r="AI94" s="11"/>
      <c r="AJ94" s="11"/>
      <c r="AK94" s="11"/>
    </row>
    <row r="95" spans="1:37" ht="12.75">
      <c r="A95" s="10" t="s">
        <v>310</v>
      </c>
      <c r="B95" s="265" t="s">
        <v>295</v>
      </c>
      <c r="C95" s="265" t="s">
        <v>29</v>
      </c>
      <c r="D95" s="266" t="s">
        <v>275</v>
      </c>
      <c r="E95" s="267" t="s">
        <v>276</v>
      </c>
      <c r="F95" s="268">
        <v>39553</v>
      </c>
      <c r="G95" s="269" t="s">
        <v>296</v>
      </c>
      <c r="H95" s="266" t="s">
        <v>139</v>
      </c>
      <c r="I95" s="265" t="s">
        <v>62</v>
      </c>
      <c r="J95" s="270">
        <v>1</v>
      </c>
      <c r="K95" s="271">
        <v>0.1</v>
      </c>
      <c r="L95" s="265" t="s">
        <v>63</v>
      </c>
      <c r="M95" s="265" t="s">
        <v>332</v>
      </c>
      <c r="N95" s="265" t="s">
        <v>278</v>
      </c>
      <c r="O95" s="69"/>
      <c r="P95" s="69"/>
      <c r="Q95" s="277" t="s">
        <v>64</v>
      </c>
      <c r="R95" s="272" t="s">
        <v>285</v>
      </c>
      <c r="S95" s="23" t="s">
        <v>186</v>
      </c>
      <c r="T95" s="284" t="s">
        <v>184</v>
      </c>
      <c r="U95" s="69" t="s">
        <v>327</v>
      </c>
      <c r="V95" s="69"/>
      <c r="W95" s="75" t="s">
        <v>1</v>
      </c>
      <c r="X95" s="76">
        <v>0</v>
      </c>
      <c r="Y95" s="75" t="s">
        <v>1</v>
      </c>
      <c r="Z95" s="43">
        <v>100</v>
      </c>
      <c r="AA95" s="11">
        <v>0</v>
      </c>
      <c r="AB95" s="11" t="s">
        <v>181</v>
      </c>
      <c r="AC95" s="11" t="s">
        <v>190</v>
      </c>
      <c r="AD95" s="11" t="s">
        <v>1</v>
      </c>
      <c r="AE95" s="11" t="s">
        <v>144</v>
      </c>
      <c r="AF95" s="11" t="s">
        <v>74</v>
      </c>
      <c r="AG95" s="11" t="s">
        <v>330</v>
      </c>
      <c r="AH95" s="280">
        <v>625</v>
      </c>
      <c r="AI95" s="11"/>
      <c r="AJ95" s="11"/>
      <c r="AK95" s="11"/>
    </row>
    <row r="96" spans="1:37" ht="12.75">
      <c r="A96" s="10" t="s">
        <v>310</v>
      </c>
      <c r="B96" s="265" t="s">
        <v>295</v>
      </c>
      <c r="C96" s="265" t="s">
        <v>29</v>
      </c>
      <c r="D96" s="266" t="s">
        <v>275</v>
      </c>
      <c r="E96" s="267" t="s">
        <v>276</v>
      </c>
      <c r="F96" s="268">
        <v>39553</v>
      </c>
      <c r="G96" s="269" t="s">
        <v>296</v>
      </c>
      <c r="H96" s="266" t="s">
        <v>139</v>
      </c>
      <c r="I96" s="265" t="s">
        <v>62</v>
      </c>
      <c r="J96" s="270">
        <v>1</v>
      </c>
      <c r="K96" s="271">
        <v>0.1</v>
      </c>
      <c r="L96" s="265" t="s">
        <v>63</v>
      </c>
      <c r="M96" s="265" t="s">
        <v>332</v>
      </c>
      <c r="N96" s="265" t="s">
        <v>278</v>
      </c>
      <c r="O96" s="69"/>
      <c r="P96" s="69"/>
      <c r="Q96" s="277" t="s">
        <v>64</v>
      </c>
      <c r="R96" s="272" t="s">
        <v>285</v>
      </c>
      <c r="S96" s="23" t="s">
        <v>186</v>
      </c>
      <c r="T96" s="284" t="s">
        <v>184</v>
      </c>
      <c r="U96" s="69" t="s">
        <v>327</v>
      </c>
      <c r="V96" s="69"/>
      <c r="W96" s="75" t="s">
        <v>1</v>
      </c>
      <c r="X96" s="76">
        <v>0</v>
      </c>
      <c r="Y96" s="75" t="s">
        <v>1</v>
      </c>
      <c r="Z96" s="43">
        <v>100</v>
      </c>
      <c r="AA96" s="11">
        <v>0</v>
      </c>
      <c r="AB96" s="11" t="s">
        <v>181</v>
      </c>
      <c r="AC96" s="11" t="s">
        <v>145</v>
      </c>
      <c r="AD96" s="11" t="s">
        <v>39</v>
      </c>
      <c r="AE96" s="11" t="s">
        <v>144</v>
      </c>
      <c r="AF96" s="11" t="s">
        <v>78</v>
      </c>
      <c r="AG96" s="11" t="s">
        <v>66</v>
      </c>
      <c r="AH96" s="282">
        <v>-88</v>
      </c>
      <c r="AI96" s="11"/>
      <c r="AJ96" s="11"/>
      <c r="AK96" s="11"/>
    </row>
    <row r="97" spans="1:37" ht="12.75">
      <c r="A97" s="10" t="s">
        <v>310</v>
      </c>
      <c r="B97" s="265" t="s">
        <v>295</v>
      </c>
      <c r="C97" s="265" t="s">
        <v>29</v>
      </c>
      <c r="D97" s="266" t="s">
        <v>275</v>
      </c>
      <c r="E97" s="267" t="s">
        <v>276</v>
      </c>
      <c r="F97" s="268">
        <v>39553</v>
      </c>
      <c r="G97" s="269" t="s">
        <v>296</v>
      </c>
      <c r="H97" s="266" t="s">
        <v>139</v>
      </c>
      <c r="I97" s="265" t="s">
        <v>62</v>
      </c>
      <c r="J97" s="270">
        <v>1</v>
      </c>
      <c r="K97" s="271">
        <v>0.1</v>
      </c>
      <c r="L97" s="265" t="s">
        <v>63</v>
      </c>
      <c r="M97" s="265" t="s">
        <v>332</v>
      </c>
      <c r="N97" s="265" t="s">
        <v>278</v>
      </c>
      <c r="O97" s="69"/>
      <c r="P97" s="69"/>
      <c r="Q97" s="277" t="s">
        <v>64</v>
      </c>
      <c r="R97" s="272" t="s">
        <v>285</v>
      </c>
      <c r="S97" s="23" t="s">
        <v>186</v>
      </c>
      <c r="T97" s="284" t="s">
        <v>184</v>
      </c>
      <c r="U97" s="69" t="s">
        <v>327</v>
      </c>
      <c r="V97" s="69"/>
      <c r="W97" s="75" t="s">
        <v>1</v>
      </c>
      <c r="X97" s="76">
        <v>0</v>
      </c>
      <c r="Y97" s="75" t="s">
        <v>1</v>
      </c>
      <c r="Z97" s="43">
        <v>100</v>
      </c>
      <c r="AA97" s="11">
        <v>0</v>
      </c>
      <c r="AB97" s="11" t="s">
        <v>181</v>
      </c>
      <c r="AC97" s="11" t="s">
        <v>146</v>
      </c>
      <c r="AD97" s="11" t="s">
        <v>1</v>
      </c>
      <c r="AE97" s="11" t="s">
        <v>144</v>
      </c>
      <c r="AF97" s="11" t="s">
        <v>78</v>
      </c>
      <c r="AG97" s="11" t="s">
        <v>66</v>
      </c>
      <c r="AH97" s="280">
        <v>182</v>
      </c>
      <c r="AI97" s="11"/>
      <c r="AJ97" s="11"/>
      <c r="AK97" s="11"/>
    </row>
    <row r="98" spans="1:37" ht="12.75">
      <c r="A98" s="10" t="s">
        <v>310</v>
      </c>
      <c r="B98" s="265" t="s">
        <v>295</v>
      </c>
      <c r="C98" s="265" t="s">
        <v>29</v>
      </c>
      <c r="D98" s="266" t="s">
        <v>275</v>
      </c>
      <c r="E98" s="267" t="s">
        <v>276</v>
      </c>
      <c r="F98" s="268">
        <v>39553</v>
      </c>
      <c r="G98" s="269" t="s">
        <v>296</v>
      </c>
      <c r="H98" s="266" t="s">
        <v>139</v>
      </c>
      <c r="I98" s="265" t="s">
        <v>62</v>
      </c>
      <c r="J98" s="270">
        <v>1</v>
      </c>
      <c r="K98" s="271">
        <v>0.1</v>
      </c>
      <c r="L98" s="265" t="s">
        <v>63</v>
      </c>
      <c r="M98" s="265" t="s">
        <v>332</v>
      </c>
      <c r="N98" s="265" t="s">
        <v>278</v>
      </c>
      <c r="O98" s="69"/>
      <c r="P98" s="69"/>
      <c r="Q98" s="277" t="s">
        <v>64</v>
      </c>
      <c r="R98" s="272" t="s">
        <v>285</v>
      </c>
      <c r="S98" s="23" t="s">
        <v>186</v>
      </c>
      <c r="T98" s="284" t="s">
        <v>184</v>
      </c>
      <c r="U98" s="69" t="s">
        <v>327</v>
      </c>
      <c r="V98" s="69"/>
      <c r="W98" s="75" t="s">
        <v>1</v>
      </c>
      <c r="X98" s="76">
        <v>0</v>
      </c>
      <c r="Y98" s="75" t="s">
        <v>1</v>
      </c>
      <c r="Z98" s="43">
        <v>100</v>
      </c>
      <c r="AA98" s="11">
        <v>0</v>
      </c>
      <c r="AB98" s="11" t="s">
        <v>181</v>
      </c>
      <c r="AC98" s="11" t="s">
        <v>146</v>
      </c>
      <c r="AD98" s="11" t="s">
        <v>1</v>
      </c>
      <c r="AE98" s="11" t="s">
        <v>144</v>
      </c>
      <c r="AF98" s="11" t="s">
        <v>79</v>
      </c>
      <c r="AG98" s="11" t="s">
        <v>66</v>
      </c>
      <c r="AH98" s="280">
        <v>185</v>
      </c>
      <c r="AI98" s="11"/>
      <c r="AJ98" s="11"/>
      <c r="AK98" s="11"/>
    </row>
    <row r="99" spans="1:37" ht="12.75">
      <c r="A99" s="10" t="s">
        <v>310</v>
      </c>
      <c r="B99" s="265" t="s">
        <v>295</v>
      </c>
      <c r="C99" s="265" t="s">
        <v>29</v>
      </c>
      <c r="D99" s="266" t="s">
        <v>275</v>
      </c>
      <c r="E99" s="267" t="s">
        <v>276</v>
      </c>
      <c r="F99" s="268">
        <v>39553</v>
      </c>
      <c r="G99" s="269" t="s">
        <v>296</v>
      </c>
      <c r="H99" s="266" t="s">
        <v>139</v>
      </c>
      <c r="I99" s="265" t="s">
        <v>62</v>
      </c>
      <c r="J99" s="270">
        <v>1</v>
      </c>
      <c r="K99" s="271">
        <v>0.1</v>
      </c>
      <c r="L99" s="265" t="s">
        <v>63</v>
      </c>
      <c r="M99" s="265" t="s">
        <v>332</v>
      </c>
      <c r="N99" s="265" t="s">
        <v>278</v>
      </c>
      <c r="O99" s="69"/>
      <c r="P99" s="69"/>
      <c r="Q99" s="277" t="s">
        <v>64</v>
      </c>
      <c r="R99" s="272" t="s">
        <v>285</v>
      </c>
      <c r="S99" s="23" t="s">
        <v>186</v>
      </c>
      <c r="T99" s="284" t="s">
        <v>184</v>
      </c>
      <c r="U99" s="69" t="s">
        <v>327</v>
      </c>
      <c r="V99" s="69"/>
      <c r="W99" s="75" t="s">
        <v>1</v>
      </c>
      <c r="X99" s="76">
        <v>0</v>
      </c>
      <c r="Y99" s="75" t="s">
        <v>1</v>
      </c>
      <c r="Z99" s="43">
        <v>100</v>
      </c>
      <c r="AA99" s="11">
        <v>0</v>
      </c>
      <c r="AB99" s="11" t="s">
        <v>181</v>
      </c>
      <c r="AC99" s="11" t="s">
        <v>147</v>
      </c>
      <c r="AD99" s="11" t="s">
        <v>1</v>
      </c>
      <c r="AE99" s="11" t="s">
        <v>144</v>
      </c>
      <c r="AF99" s="11" t="s">
        <v>78</v>
      </c>
      <c r="AG99" s="11" t="s">
        <v>66</v>
      </c>
      <c r="AH99" s="280">
        <v>138</v>
      </c>
      <c r="AI99" s="11"/>
      <c r="AJ99" s="11"/>
      <c r="AK99" s="11"/>
    </row>
    <row r="100" spans="1:37" ht="12.75">
      <c r="A100" s="10" t="s">
        <v>310</v>
      </c>
      <c r="B100" s="265" t="s">
        <v>295</v>
      </c>
      <c r="C100" s="265" t="s">
        <v>29</v>
      </c>
      <c r="D100" s="266" t="s">
        <v>275</v>
      </c>
      <c r="E100" s="267" t="s">
        <v>276</v>
      </c>
      <c r="F100" s="268">
        <v>39553</v>
      </c>
      <c r="G100" s="269" t="s">
        <v>296</v>
      </c>
      <c r="H100" s="266" t="s">
        <v>139</v>
      </c>
      <c r="I100" s="265" t="s">
        <v>62</v>
      </c>
      <c r="J100" s="270">
        <v>1</v>
      </c>
      <c r="K100" s="271">
        <v>0.1</v>
      </c>
      <c r="L100" s="265" t="s">
        <v>63</v>
      </c>
      <c r="M100" s="265" t="s">
        <v>332</v>
      </c>
      <c r="N100" s="265" t="s">
        <v>278</v>
      </c>
      <c r="O100" s="69"/>
      <c r="P100" s="69"/>
      <c r="Q100" s="277" t="s">
        <v>64</v>
      </c>
      <c r="R100" s="272" t="s">
        <v>285</v>
      </c>
      <c r="S100" s="23" t="s">
        <v>186</v>
      </c>
      <c r="T100" s="284" t="s">
        <v>184</v>
      </c>
      <c r="U100" s="69" t="s">
        <v>327</v>
      </c>
      <c r="V100" s="69"/>
      <c r="W100" s="75" t="s">
        <v>1</v>
      </c>
      <c r="X100" s="76">
        <v>0</v>
      </c>
      <c r="Y100" s="75" t="s">
        <v>1</v>
      </c>
      <c r="Z100" s="43">
        <v>100</v>
      </c>
      <c r="AA100" s="11">
        <v>0</v>
      </c>
      <c r="AB100" s="11" t="s">
        <v>181</v>
      </c>
      <c r="AC100" s="11" t="s">
        <v>147</v>
      </c>
      <c r="AD100" s="11" t="s">
        <v>1</v>
      </c>
      <c r="AE100" s="11" t="s">
        <v>144</v>
      </c>
      <c r="AF100" s="11" t="s">
        <v>79</v>
      </c>
      <c r="AG100" s="11" t="s">
        <v>66</v>
      </c>
      <c r="AH100" s="283">
        <v>138</v>
      </c>
      <c r="AI100" s="11"/>
      <c r="AJ100" s="11"/>
      <c r="AK100" s="11"/>
    </row>
    <row r="101" spans="1:37" ht="12.75">
      <c r="A101" s="10" t="s">
        <v>310</v>
      </c>
      <c r="B101" s="265" t="s">
        <v>295</v>
      </c>
      <c r="C101" s="265" t="s">
        <v>29</v>
      </c>
      <c r="D101" s="266" t="s">
        <v>275</v>
      </c>
      <c r="E101" s="267" t="s">
        <v>276</v>
      </c>
      <c r="F101" s="268">
        <v>39553</v>
      </c>
      <c r="G101" s="269" t="s">
        <v>296</v>
      </c>
      <c r="H101" s="266" t="s">
        <v>139</v>
      </c>
      <c r="I101" s="265" t="s">
        <v>62</v>
      </c>
      <c r="J101" s="270">
        <v>1</v>
      </c>
      <c r="K101" s="271">
        <v>0.1</v>
      </c>
      <c r="L101" s="265" t="s">
        <v>63</v>
      </c>
      <c r="M101" s="265" t="s">
        <v>332</v>
      </c>
      <c r="N101" s="265" t="s">
        <v>278</v>
      </c>
      <c r="O101" s="69"/>
      <c r="P101" s="69"/>
      <c r="Q101" s="277" t="s">
        <v>64</v>
      </c>
      <c r="R101" s="272" t="s">
        <v>285</v>
      </c>
      <c r="S101" s="23" t="s">
        <v>186</v>
      </c>
      <c r="T101" s="284" t="s">
        <v>184</v>
      </c>
      <c r="U101" s="69" t="s">
        <v>327</v>
      </c>
      <c r="V101" s="69"/>
      <c r="W101" s="75" t="s">
        <v>1</v>
      </c>
      <c r="X101" s="76">
        <v>0</v>
      </c>
      <c r="Y101" s="75" t="s">
        <v>1</v>
      </c>
      <c r="Z101" s="43">
        <v>100</v>
      </c>
      <c r="AA101" s="11">
        <v>0</v>
      </c>
      <c r="AB101" s="11" t="s">
        <v>181</v>
      </c>
      <c r="AC101" s="11" t="s">
        <v>168</v>
      </c>
      <c r="AD101" s="11" t="s">
        <v>1</v>
      </c>
      <c r="AE101" s="11" t="s">
        <v>144</v>
      </c>
      <c r="AF101" s="11" t="s">
        <v>78</v>
      </c>
      <c r="AG101" s="11" t="s">
        <v>331</v>
      </c>
      <c r="AH101" s="44">
        <v>24.5</v>
      </c>
      <c r="AI101" s="11"/>
      <c r="AJ101" s="11"/>
      <c r="AK101" s="11"/>
    </row>
    <row r="102" spans="1:37" ht="12.75">
      <c r="A102" s="10" t="s">
        <v>310</v>
      </c>
      <c r="B102" s="265" t="s">
        <v>295</v>
      </c>
      <c r="C102" s="265" t="s">
        <v>29</v>
      </c>
      <c r="D102" s="266" t="s">
        <v>275</v>
      </c>
      <c r="E102" s="267" t="s">
        <v>276</v>
      </c>
      <c r="F102" s="268">
        <v>39553</v>
      </c>
      <c r="G102" s="269" t="s">
        <v>296</v>
      </c>
      <c r="H102" s="266" t="s">
        <v>139</v>
      </c>
      <c r="I102" s="265" t="s">
        <v>62</v>
      </c>
      <c r="J102" s="270">
        <v>1</v>
      </c>
      <c r="K102" s="271">
        <v>0.1</v>
      </c>
      <c r="L102" s="265" t="s">
        <v>63</v>
      </c>
      <c r="M102" s="265" t="s">
        <v>332</v>
      </c>
      <c r="N102" s="265" t="s">
        <v>278</v>
      </c>
      <c r="O102" s="69"/>
      <c r="P102" s="69"/>
      <c r="Q102" s="277" t="s">
        <v>64</v>
      </c>
      <c r="R102" s="272" t="s">
        <v>285</v>
      </c>
      <c r="S102" s="23" t="s">
        <v>186</v>
      </c>
      <c r="T102" s="284" t="s">
        <v>184</v>
      </c>
      <c r="U102" s="69" t="s">
        <v>327</v>
      </c>
      <c r="V102" s="69"/>
      <c r="W102" s="75" t="s">
        <v>1</v>
      </c>
      <c r="X102" s="76">
        <v>0</v>
      </c>
      <c r="Y102" s="75" t="s">
        <v>1</v>
      </c>
      <c r="Z102" s="43">
        <v>100</v>
      </c>
      <c r="AA102" s="11">
        <v>0</v>
      </c>
      <c r="AB102" s="11" t="s">
        <v>181</v>
      </c>
      <c r="AC102" s="11" t="s">
        <v>168</v>
      </c>
      <c r="AD102" s="11" t="s">
        <v>1</v>
      </c>
      <c r="AE102" s="11" t="s">
        <v>144</v>
      </c>
      <c r="AF102" s="11" t="s">
        <v>79</v>
      </c>
      <c r="AG102" s="11" t="s">
        <v>331</v>
      </c>
      <c r="AH102" s="259">
        <v>24.1</v>
      </c>
      <c r="AI102" s="11"/>
      <c r="AJ102" s="11"/>
      <c r="AK102" s="11"/>
    </row>
    <row r="103" spans="1:37" ht="12.75">
      <c r="A103" s="10" t="s">
        <v>310</v>
      </c>
      <c r="B103" s="265" t="s">
        <v>295</v>
      </c>
      <c r="C103" s="265" t="s">
        <v>29</v>
      </c>
      <c r="D103" s="266" t="s">
        <v>275</v>
      </c>
      <c r="E103" s="267" t="s">
        <v>276</v>
      </c>
      <c r="F103" s="268">
        <v>39553</v>
      </c>
      <c r="G103" s="269" t="s">
        <v>296</v>
      </c>
      <c r="H103" s="266" t="s">
        <v>139</v>
      </c>
      <c r="I103" s="265" t="s">
        <v>62</v>
      </c>
      <c r="J103" s="270">
        <v>1</v>
      </c>
      <c r="K103" s="271">
        <v>0.1</v>
      </c>
      <c r="L103" s="265" t="s">
        <v>63</v>
      </c>
      <c r="M103" s="265" t="s">
        <v>332</v>
      </c>
      <c r="N103" s="265" t="s">
        <v>278</v>
      </c>
      <c r="O103" s="69"/>
      <c r="P103" s="69"/>
      <c r="Q103" s="277" t="s">
        <v>64</v>
      </c>
      <c r="R103" s="272" t="s">
        <v>285</v>
      </c>
      <c r="S103" s="23" t="s">
        <v>186</v>
      </c>
      <c r="T103" s="284" t="s">
        <v>184</v>
      </c>
      <c r="U103" s="69" t="s">
        <v>327</v>
      </c>
      <c r="V103" s="69"/>
      <c r="W103" s="75" t="s">
        <v>1</v>
      </c>
      <c r="X103" s="76">
        <v>0</v>
      </c>
      <c r="Y103" s="75" t="s">
        <v>1</v>
      </c>
      <c r="Z103" s="43">
        <v>100</v>
      </c>
      <c r="AA103" s="11">
        <v>0</v>
      </c>
      <c r="AB103" s="11" t="s">
        <v>181</v>
      </c>
      <c r="AC103" s="11" t="s">
        <v>168</v>
      </c>
      <c r="AD103" s="11" t="s">
        <v>1</v>
      </c>
      <c r="AE103" s="11" t="s">
        <v>144</v>
      </c>
      <c r="AF103" s="11" t="s">
        <v>73</v>
      </c>
      <c r="AG103" s="11" t="s">
        <v>331</v>
      </c>
      <c r="AH103" s="259">
        <v>24</v>
      </c>
      <c r="AI103" s="11"/>
      <c r="AJ103" s="11"/>
      <c r="AK103" s="11"/>
    </row>
    <row r="104" spans="1:37" ht="12.75">
      <c r="A104" s="10" t="s">
        <v>310</v>
      </c>
      <c r="B104" s="265" t="s">
        <v>295</v>
      </c>
      <c r="C104" s="265" t="s">
        <v>29</v>
      </c>
      <c r="D104" s="266" t="s">
        <v>275</v>
      </c>
      <c r="E104" s="267" t="s">
        <v>276</v>
      </c>
      <c r="F104" s="268">
        <v>39553</v>
      </c>
      <c r="G104" s="269" t="s">
        <v>296</v>
      </c>
      <c r="H104" s="266" t="s">
        <v>139</v>
      </c>
      <c r="I104" s="265" t="s">
        <v>62</v>
      </c>
      <c r="J104" s="270">
        <v>1</v>
      </c>
      <c r="K104" s="271">
        <v>0.1</v>
      </c>
      <c r="L104" s="265" t="s">
        <v>63</v>
      </c>
      <c r="M104" s="265" t="s">
        <v>332</v>
      </c>
      <c r="N104" s="265" t="s">
        <v>278</v>
      </c>
      <c r="O104" s="69"/>
      <c r="P104" s="69"/>
      <c r="Q104" s="277" t="s">
        <v>64</v>
      </c>
      <c r="R104" s="272" t="s">
        <v>285</v>
      </c>
      <c r="S104" s="23" t="s">
        <v>186</v>
      </c>
      <c r="T104" s="284" t="s">
        <v>184</v>
      </c>
      <c r="U104" s="69" t="s">
        <v>327</v>
      </c>
      <c r="V104" s="69"/>
      <c r="W104" s="75" t="s">
        <v>1</v>
      </c>
      <c r="X104" s="76">
        <v>0</v>
      </c>
      <c r="Y104" s="75" t="s">
        <v>1</v>
      </c>
      <c r="Z104" s="43">
        <v>100</v>
      </c>
      <c r="AA104" s="11">
        <v>0</v>
      </c>
      <c r="AB104" s="11" t="s">
        <v>181</v>
      </c>
      <c r="AC104" s="11" t="s">
        <v>168</v>
      </c>
      <c r="AD104" s="11" t="s">
        <v>1</v>
      </c>
      <c r="AE104" s="11" t="s">
        <v>144</v>
      </c>
      <c r="AF104" s="11" t="s">
        <v>74</v>
      </c>
      <c r="AG104" s="11" t="s">
        <v>331</v>
      </c>
      <c r="AH104" s="259">
        <v>24.5</v>
      </c>
      <c r="AI104" s="11"/>
      <c r="AJ104" s="11"/>
      <c r="AK104" s="11"/>
    </row>
    <row r="105" spans="1:37" ht="12.75">
      <c r="A105" s="10" t="s">
        <v>310</v>
      </c>
      <c r="B105" s="265" t="s">
        <v>295</v>
      </c>
      <c r="C105" s="265" t="s">
        <v>29</v>
      </c>
      <c r="D105" s="266" t="s">
        <v>275</v>
      </c>
      <c r="E105" s="267" t="s">
        <v>276</v>
      </c>
      <c r="F105" s="268">
        <v>39553</v>
      </c>
      <c r="G105" s="269" t="s">
        <v>296</v>
      </c>
      <c r="H105" s="266" t="s">
        <v>139</v>
      </c>
      <c r="I105" s="265" t="s">
        <v>62</v>
      </c>
      <c r="J105" s="270">
        <v>1</v>
      </c>
      <c r="K105" s="271">
        <v>0.1</v>
      </c>
      <c r="L105" s="265" t="s">
        <v>63</v>
      </c>
      <c r="M105" s="265" t="s">
        <v>332</v>
      </c>
      <c r="N105" s="265" t="s">
        <v>278</v>
      </c>
      <c r="O105" s="69"/>
      <c r="P105" s="69"/>
      <c r="Q105" s="277" t="s">
        <v>64</v>
      </c>
      <c r="R105" s="272" t="s">
        <v>285</v>
      </c>
      <c r="S105" s="23" t="s">
        <v>186</v>
      </c>
      <c r="T105" s="284" t="s">
        <v>184</v>
      </c>
      <c r="U105" s="69" t="s">
        <v>327</v>
      </c>
      <c r="V105" s="69"/>
      <c r="W105" s="75" t="s">
        <v>1</v>
      </c>
      <c r="X105" s="76">
        <v>0</v>
      </c>
      <c r="Y105" s="75" t="s">
        <v>1</v>
      </c>
      <c r="Z105" s="43">
        <v>100</v>
      </c>
      <c r="AA105" s="11">
        <v>1</v>
      </c>
      <c r="AB105" s="11" t="s">
        <v>1</v>
      </c>
      <c r="AC105" s="11" t="s">
        <v>140</v>
      </c>
      <c r="AD105" s="11" t="s">
        <v>1</v>
      </c>
      <c r="AE105" s="11" t="s">
        <v>180</v>
      </c>
      <c r="AF105" s="11" t="s">
        <v>187</v>
      </c>
      <c r="AG105" s="11" t="s">
        <v>32</v>
      </c>
      <c r="AH105" s="280">
        <v>100</v>
      </c>
      <c r="AI105" s="11"/>
      <c r="AJ105" s="11"/>
      <c r="AK105" s="11"/>
    </row>
    <row r="106" spans="1:37" ht="12.75">
      <c r="A106" s="10" t="s">
        <v>310</v>
      </c>
      <c r="B106" s="265" t="s">
        <v>295</v>
      </c>
      <c r="C106" s="265" t="s">
        <v>29</v>
      </c>
      <c r="D106" s="266" t="s">
        <v>275</v>
      </c>
      <c r="E106" s="267" t="s">
        <v>276</v>
      </c>
      <c r="F106" s="268">
        <v>39553</v>
      </c>
      <c r="G106" s="269" t="s">
        <v>296</v>
      </c>
      <c r="H106" s="266" t="s">
        <v>139</v>
      </c>
      <c r="I106" s="265" t="s">
        <v>62</v>
      </c>
      <c r="J106" s="270">
        <v>1</v>
      </c>
      <c r="K106" s="271">
        <v>0.1</v>
      </c>
      <c r="L106" s="265" t="s">
        <v>63</v>
      </c>
      <c r="M106" s="265" t="s">
        <v>332</v>
      </c>
      <c r="N106" s="265" t="s">
        <v>278</v>
      </c>
      <c r="O106" s="69"/>
      <c r="P106" s="69"/>
      <c r="Q106" s="277" t="s">
        <v>64</v>
      </c>
      <c r="R106" s="272" t="s">
        <v>285</v>
      </c>
      <c r="S106" s="23" t="s">
        <v>186</v>
      </c>
      <c r="T106" s="284" t="s">
        <v>184</v>
      </c>
      <c r="U106" s="69" t="s">
        <v>327</v>
      </c>
      <c r="V106" s="69"/>
      <c r="W106" s="75" t="s">
        <v>1</v>
      </c>
      <c r="X106" s="76">
        <v>0</v>
      </c>
      <c r="Y106" s="75" t="s">
        <v>1</v>
      </c>
      <c r="Z106" s="43">
        <v>100</v>
      </c>
      <c r="AA106" s="11">
        <v>2</v>
      </c>
      <c r="AB106" s="11" t="s">
        <v>1</v>
      </c>
      <c r="AC106" s="11" t="s">
        <v>140</v>
      </c>
      <c r="AD106" s="11" t="s">
        <v>1</v>
      </c>
      <c r="AE106" s="11" t="s">
        <v>180</v>
      </c>
      <c r="AF106" s="11" t="s">
        <v>187</v>
      </c>
      <c r="AG106" s="11" t="s">
        <v>32</v>
      </c>
      <c r="AH106" s="280">
        <v>50</v>
      </c>
      <c r="AI106" s="11"/>
      <c r="AJ106" s="11"/>
      <c r="AK106" s="11"/>
    </row>
    <row r="107" spans="1:37" ht="12.75">
      <c r="A107" s="10" t="s">
        <v>310</v>
      </c>
      <c r="B107" s="265" t="s">
        <v>295</v>
      </c>
      <c r="C107" s="265" t="s">
        <v>29</v>
      </c>
      <c r="D107" s="266" t="s">
        <v>275</v>
      </c>
      <c r="E107" s="267" t="s">
        <v>276</v>
      </c>
      <c r="F107" s="268">
        <v>39553</v>
      </c>
      <c r="G107" s="269" t="s">
        <v>296</v>
      </c>
      <c r="H107" s="266" t="s">
        <v>139</v>
      </c>
      <c r="I107" s="265" t="s">
        <v>62</v>
      </c>
      <c r="J107" s="270">
        <v>1</v>
      </c>
      <c r="K107" s="271">
        <v>0.1</v>
      </c>
      <c r="L107" s="265" t="s">
        <v>63</v>
      </c>
      <c r="M107" s="265" t="s">
        <v>332</v>
      </c>
      <c r="N107" s="265" t="s">
        <v>278</v>
      </c>
      <c r="O107" s="69"/>
      <c r="P107" s="69"/>
      <c r="Q107" s="277" t="s">
        <v>64</v>
      </c>
      <c r="R107" s="272" t="s">
        <v>285</v>
      </c>
      <c r="S107" s="23" t="s">
        <v>186</v>
      </c>
      <c r="T107" s="284" t="s">
        <v>184</v>
      </c>
      <c r="U107" s="69" t="s">
        <v>327</v>
      </c>
      <c r="V107" s="69"/>
      <c r="W107" s="75" t="s">
        <v>1</v>
      </c>
      <c r="X107" s="76">
        <v>0</v>
      </c>
      <c r="Y107" s="75" t="s">
        <v>1</v>
      </c>
      <c r="Z107" s="43">
        <v>100</v>
      </c>
      <c r="AA107" s="11">
        <v>3</v>
      </c>
      <c r="AB107" s="11" t="s">
        <v>1</v>
      </c>
      <c r="AC107" s="11" t="s">
        <v>140</v>
      </c>
      <c r="AD107" s="11" t="s">
        <v>1</v>
      </c>
      <c r="AE107" s="11" t="s">
        <v>180</v>
      </c>
      <c r="AF107" s="11" t="s">
        <v>187</v>
      </c>
      <c r="AG107" s="11" t="s">
        <v>32</v>
      </c>
      <c r="AH107" s="280">
        <v>100</v>
      </c>
      <c r="AI107" s="11"/>
      <c r="AJ107" s="11"/>
      <c r="AK107" s="11"/>
    </row>
    <row r="108" spans="1:37" ht="12.75">
      <c r="A108" s="10" t="s">
        <v>310</v>
      </c>
      <c r="B108" s="265" t="s">
        <v>295</v>
      </c>
      <c r="C108" s="265" t="s">
        <v>29</v>
      </c>
      <c r="D108" s="266" t="s">
        <v>275</v>
      </c>
      <c r="E108" s="267" t="s">
        <v>276</v>
      </c>
      <c r="F108" s="268">
        <v>39553</v>
      </c>
      <c r="G108" s="269" t="s">
        <v>296</v>
      </c>
      <c r="H108" s="266" t="s">
        <v>139</v>
      </c>
      <c r="I108" s="265" t="s">
        <v>62</v>
      </c>
      <c r="J108" s="270">
        <v>1</v>
      </c>
      <c r="K108" s="271">
        <v>0.1</v>
      </c>
      <c r="L108" s="265" t="s">
        <v>63</v>
      </c>
      <c r="M108" s="265" t="s">
        <v>332</v>
      </c>
      <c r="N108" s="265" t="s">
        <v>278</v>
      </c>
      <c r="O108" s="69"/>
      <c r="P108" s="69"/>
      <c r="Q108" s="277" t="s">
        <v>64</v>
      </c>
      <c r="R108" s="272" t="s">
        <v>285</v>
      </c>
      <c r="S108" s="23" t="s">
        <v>186</v>
      </c>
      <c r="T108" s="284" t="s">
        <v>184</v>
      </c>
      <c r="U108" s="69" t="s">
        <v>327</v>
      </c>
      <c r="V108" s="69"/>
      <c r="W108" s="75" t="s">
        <v>1</v>
      </c>
      <c r="X108" s="76">
        <v>0</v>
      </c>
      <c r="Y108" s="75" t="s">
        <v>1</v>
      </c>
      <c r="Z108" s="43">
        <v>100</v>
      </c>
      <c r="AA108" s="11">
        <v>4</v>
      </c>
      <c r="AB108" s="11" t="s">
        <v>1</v>
      </c>
      <c r="AC108" s="11" t="s">
        <v>140</v>
      </c>
      <c r="AD108" s="11" t="s">
        <v>1</v>
      </c>
      <c r="AE108" s="11" t="s">
        <v>180</v>
      </c>
      <c r="AF108" s="11" t="s">
        <v>187</v>
      </c>
      <c r="AG108" s="11" t="s">
        <v>32</v>
      </c>
      <c r="AH108" s="280">
        <v>100</v>
      </c>
      <c r="AI108" s="11"/>
      <c r="AJ108" s="11"/>
      <c r="AK108" s="11"/>
    </row>
    <row r="109" spans="1:37" ht="12.75">
      <c r="A109" s="10" t="s">
        <v>311</v>
      </c>
      <c r="B109" s="265" t="s">
        <v>297</v>
      </c>
      <c r="C109" s="265" t="s">
        <v>29</v>
      </c>
      <c r="D109" s="266" t="s">
        <v>275</v>
      </c>
      <c r="E109" s="267" t="s">
        <v>276</v>
      </c>
      <c r="F109" s="268">
        <v>39553</v>
      </c>
      <c r="G109" s="269" t="s">
        <v>131</v>
      </c>
      <c r="H109" s="266" t="s">
        <v>139</v>
      </c>
      <c r="I109" s="265" t="s">
        <v>62</v>
      </c>
      <c r="J109" s="270">
        <v>1</v>
      </c>
      <c r="K109" s="271">
        <v>0.1</v>
      </c>
      <c r="L109" s="265" t="s">
        <v>63</v>
      </c>
      <c r="M109" s="265" t="s">
        <v>332</v>
      </c>
      <c r="N109" s="265" t="s">
        <v>278</v>
      </c>
      <c r="O109" s="69"/>
      <c r="P109" s="69"/>
      <c r="Q109" s="277" t="s">
        <v>64</v>
      </c>
      <c r="R109" s="272" t="s">
        <v>285</v>
      </c>
      <c r="S109" s="23" t="s">
        <v>186</v>
      </c>
      <c r="T109" s="284" t="s">
        <v>184</v>
      </c>
      <c r="U109" s="69" t="s">
        <v>327</v>
      </c>
      <c r="V109" s="69"/>
      <c r="W109" s="75" t="s">
        <v>1</v>
      </c>
      <c r="X109" s="76">
        <v>0</v>
      </c>
      <c r="Y109" s="75" t="s">
        <v>1</v>
      </c>
      <c r="Z109" s="43">
        <v>100</v>
      </c>
      <c r="AA109" s="11">
        <v>0</v>
      </c>
      <c r="AB109" s="11" t="s">
        <v>181</v>
      </c>
      <c r="AC109" s="11" t="s">
        <v>143</v>
      </c>
      <c r="AD109" s="11" t="s">
        <v>1</v>
      </c>
      <c r="AE109" s="11" t="s">
        <v>144</v>
      </c>
      <c r="AF109" s="11" t="s">
        <v>78</v>
      </c>
      <c r="AG109" s="11" t="s">
        <v>66</v>
      </c>
      <c r="AH109" s="281">
        <v>4.52</v>
      </c>
      <c r="AI109" s="11"/>
      <c r="AJ109" s="11"/>
      <c r="AK109" s="11"/>
    </row>
    <row r="110" spans="1:37" ht="12.75">
      <c r="A110" s="10" t="s">
        <v>311</v>
      </c>
      <c r="B110" s="265" t="s">
        <v>297</v>
      </c>
      <c r="C110" s="265" t="s">
        <v>29</v>
      </c>
      <c r="D110" s="266" t="s">
        <v>275</v>
      </c>
      <c r="E110" s="267" t="s">
        <v>276</v>
      </c>
      <c r="F110" s="268">
        <v>39553</v>
      </c>
      <c r="G110" s="269" t="s">
        <v>131</v>
      </c>
      <c r="H110" s="266" t="s">
        <v>139</v>
      </c>
      <c r="I110" s="265" t="s">
        <v>62</v>
      </c>
      <c r="J110" s="270">
        <v>1</v>
      </c>
      <c r="K110" s="271">
        <v>0.1</v>
      </c>
      <c r="L110" s="265" t="s">
        <v>63</v>
      </c>
      <c r="M110" s="265" t="s">
        <v>332</v>
      </c>
      <c r="N110" s="265" t="s">
        <v>278</v>
      </c>
      <c r="O110" s="69"/>
      <c r="P110" s="69"/>
      <c r="Q110" s="277" t="s">
        <v>64</v>
      </c>
      <c r="R110" s="272" t="s">
        <v>285</v>
      </c>
      <c r="S110" s="23" t="s">
        <v>186</v>
      </c>
      <c r="T110" s="284" t="s">
        <v>184</v>
      </c>
      <c r="U110" s="69" t="s">
        <v>327</v>
      </c>
      <c r="V110" s="69"/>
      <c r="W110" s="75" t="s">
        <v>1</v>
      </c>
      <c r="X110" s="76">
        <v>0</v>
      </c>
      <c r="Y110" s="75" t="s">
        <v>1</v>
      </c>
      <c r="Z110" s="43">
        <v>100</v>
      </c>
      <c r="AA110" s="11">
        <v>0</v>
      </c>
      <c r="AB110" s="11" t="s">
        <v>181</v>
      </c>
      <c r="AC110" s="11" t="s">
        <v>143</v>
      </c>
      <c r="AD110" s="11" t="s">
        <v>1</v>
      </c>
      <c r="AE110" s="11" t="s">
        <v>144</v>
      </c>
      <c r="AF110" s="11" t="s">
        <v>79</v>
      </c>
      <c r="AG110" s="11" t="s">
        <v>66</v>
      </c>
      <c r="AH110" s="281">
        <v>10.07</v>
      </c>
      <c r="AI110" s="11"/>
      <c r="AJ110" s="11"/>
      <c r="AK110" s="11"/>
    </row>
    <row r="111" spans="1:37" ht="12.75">
      <c r="A111" s="10" t="s">
        <v>311</v>
      </c>
      <c r="B111" s="265" t="s">
        <v>297</v>
      </c>
      <c r="C111" s="265" t="s">
        <v>29</v>
      </c>
      <c r="D111" s="266" t="s">
        <v>275</v>
      </c>
      <c r="E111" s="267" t="s">
        <v>276</v>
      </c>
      <c r="F111" s="268">
        <v>39553</v>
      </c>
      <c r="G111" s="269" t="s">
        <v>131</v>
      </c>
      <c r="H111" s="266" t="s">
        <v>139</v>
      </c>
      <c r="I111" s="265" t="s">
        <v>62</v>
      </c>
      <c r="J111" s="270">
        <v>1</v>
      </c>
      <c r="K111" s="271">
        <v>0.1</v>
      </c>
      <c r="L111" s="265" t="s">
        <v>63</v>
      </c>
      <c r="M111" s="265" t="s">
        <v>332</v>
      </c>
      <c r="N111" s="265" t="s">
        <v>278</v>
      </c>
      <c r="O111" s="69"/>
      <c r="P111" s="69"/>
      <c r="Q111" s="277" t="s">
        <v>64</v>
      </c>
      <c r="R111" s="272" t="s">
        <v>285</v>
      </c>
      <c r="S111" s="23" t="s">
        <v>186</v>
      </c>
      <c r="T111" s="284" t="s">
        <v>184</v>
      </c>
      <c r="U111" s="69" t="s">
        <v>327</v>
      </c>
      <c r="V111" s="69"/>
      <c r="W111" s="75" t="s">
        <v>1</v>
      </c>
      <c r="X111" s="76">
        <v>0</v>
      </c>
      <c r="Y111" s="75" t="s">
        <v>1</v>
      </c>
      <c r="Z111" s="43">
        <v>100</v>
      </c>
      <c r="AA111" s="11">
        <v>0</v>
      </c>
      <c r="AB111" s="11" t="s">
        <v>181</v>
      </c>
      <c r="AC111" s="11" t="s">
        <v>143</v>
      </c>
      <c r="AD111" s="11" t="s">
        <v>1</v>
      </c>
      <c r="AE111" s="11" t="s">
        <v>144</v>
      </c>
      <c r="AF111" s="11" t="s">
        <v>73</v>
      </c>
      <c r="AG111" s="11" t="s">
        <v>66</v>
      </c>
      <c r="AH111" s="281">
        <v>4.52</v>
      </c>
      <c r="AI111" s="11"/>
      <c r="AJ111" s="11"/>
      <c r="AK111" s="11"/>
    </row>
    <row r="112" spans="1:37" ht="12.75">
      <c r="A112" s="10" t="s">
        <v>311</v>
      </c>
      <c r="B112" s="265" t="s">
        <v>297</v>
      </c>
      <c r="C112" s="265" t="s">
        <v>29</v>
      </c>
      <c r="D112" s="266" t="s">
        <v>275</v>
      </c>
      <c r="E112" s="267" t="s">
        <v>276</v>
      </c>
      <c r="F112" s="268">
        <v>39553</v>
      </c>
      <c r="G112" s="269" t="s">
        <v>131</v>
      </c>
      <c r="H112" s="266" t="s">
        <v>139</v>
      </c>
      <c r="I112" s="265" t="s">
        <v>62</v>
      </c>
      <c r="J112" s="270">
        <v>1</v>
      </c>
      <c r="K112" s="271">
        <v>0.1</v>
      </c>
      <c r="L112" s="265" t="s">
        <v>63</v>
      </c>
      <c r="M112" s="265" t="s">
        <v>332</v>
      </c>
      <c r="N112" s="265" t="s">
        <v>278</v>
      </c>
      <c r="O112" s="69"/>
      <c r="P112" s="69"/>
      <c r="Q112" s="277" t="s">
        <v>64</v>
      </c>
      <c r="R112" s="272" t="s">
        <v>285</v>
      </c>
      <c r="S112" s="23" t="s">
        <v>186</v>
      </c>
      <c r="T112" s="284" t="s">
        <v>184</v>
      </c>
      <c r="U112" s="69" t="s">
        <v>327</v>
      </c>
      <c r="V112" s="69"/>
      <c r="W112" s="75" t="s">
        <v>1</v>
      </c>
      <c r="X112" s="76">
        <v>0</v>
      </c>
      <c r="Y112" s="75" t="s">
        <v>1</v>
      </c>
      <c r="Z112" s="43">
        <v>100</v>
      </c>
      <c r="AA112" s="11">
        <v>0</v>
      </c>
      <c r="AB112" s="11" t="s">
        <v>181</v>
      </c>
      <c r="AC112" s="11" t="s">
        <v>143</v>
      </c>
      <c r="AD112" s="11" t="s">
        <v>1</v>
      </c>
      <c r="AE112" s="11" t="s">
        <v>144</v>
      </c>
      <c r="AF112" s="11" t="s">
        <v>74</v>
      </c>
      <c r="AG112" s="11" t="s">
        <v>66</v>
      </c>
      <c r="AH112" s="281">
        <v>10.07</v>
      </c>
      <c r="AI112" s="11"/>
      <c r="AJ112" s="11"/>
      <c r="AK112" s="11"/>
    </row>
    <row r="113" spans="1:37" ht="12.75">
      <c r="A113" s="10" t="s">
        <v>311</v>
      </c>
      <c r="B113" s="265" t="s">
        <v>297</v>
      </c>
      <c r="C113" s="265" t="s">
        <v>29</v>
      </c>
      <c r="D113" s="266" t="s">
        <v>275</v>
      </c>
      <c r="E113" s="267" t="s">
        <v>276</v>
      </c>
      <c r="F113" s="268">
        <v>39553</v>
      </c>
      <c r="G113" s="269" t="s">
        <v>131</v>
      </c>
      <c r="H113" s="266" t="s">
        <v>139</v>
      </c>
      <c r="I113" s="265" t="s">
        <v>62</v>
      </c>
      <c r="J113" s="270">
        <v>1</v>
      </c>
      <c r="K113" s="271">
        <v>0.1</v>
      </c>
      <c r="L113" s="265" t="s">
        <v>63</v>
      </c>
      <c r="M113" s="265" t="s">
        <v>332</v>
      </c>
      <c r="N113" s="265" t="s">
        <v>278</v>
      </c>
      <c r="O113" s="69"/>
      <c r="P113" s="69"/>
      <c r="Q113" s="277" t="s">
        <v>64</v>
      </c>
      <c r="R113" s="272" t="s">
        <v>285</v>
      </c>
      <c r="S113" s="23" t="s">
        <v>186</v>
      </c>
      <c r="T113" s="284" t="s">
        <v>184</v>
      </c>
      <c r="U113" s="69" t="s">
        <v>327</v>
      </c>
      <c r="V113" s="69"/>
      <c r="W113" s="75" t="s">
        <v>1</v>
      </c>
      <c r="X113" s="76">
        <v>0</v>
      </c>
      <c r="Y113" s="75" t="s">
        <v>1</v>
      </c>
      <c r="Z113" s="43">
        <v>100</v>
      </c>
      <c r="AA113" s="11">
        <v>0</v>
      </c>
      <c r="AB113" s="11" t="s">
        <v>181</v>
      </c>
      <c r="AC113" s="11" t="s">
        <v>75</v>
      </c>
      <c r="AD113" s="11" t="s">
        <v>1</v>
      </c>
      <c r="AE113" s="11" t="s">
        <v>144</v>
      </c>
      <c r="AF113" s="11" t="s">
        <v>76</v>
      </c>
      <c r="AG113" s="11" t="s">
        <v>77</v>
      </c>
      <c r="AH113" s="281">
        <v>8.24</v>
      </c>
      <c r="AI113" s="11"/>
      <c r="AJ113" s="11"/>
      <c r="AK113" s="11"/>
    </row>
    <row r="114" spans="1:37" ht="12.75">
      <c r="A114" s="10" t="s">
        <v>311</v>
      </c>
      <c r="B114" s="265" t="s">
        <v>297</v>
      </c>
      <c r="C114" s="265" t="s">
        <v>29</v>
      </c>
      <c r="D114" s="266" t="s">
        <v>275</v>
      </c>
      <c r="E114" s="267" t="s">
        <v>276</v>
      </c>
      <c r="F114" s="268">
        <v>39553</v>
      </c>
      <c r="G114" s="269" t="s">
        <v>131</v>
      </c>
      <c r="H114" s="266" t="s">
        <v>139</v>
      </c>
      <c r="I114" s="265" t="s">
        <v>62</v>
      </c>
      <c r="J114" s="270">
        <v>1</v>
      </c>
      <c r="K114" s="271">
        <v>0.1</v>
      </c>
      <c r="L114" s="265" t="s">
        <v>63</v>
      </c>
      <c r="M114" s="265" t="s">
        <v>332</v>
      </c>
      <c r="N114" s="265" t="s">
        <v>278</v>
      </c>
      <c r="O114" s="69"/>
      <c r="P114" s="69"/>
      <c r="Q114" s="277" t="s">
        <v>64</v>
      </c>
      <c r="R114" s="272" t="s">
        <v>285</v>
      </c>
      <c r="S114" s="23" t="s">
        <v>186</v>
      </c>
      <c r="T114" s="284" t="s">
        <v>184</v>
      </c>
      <c r="U114" s="69" t="s">
        <v>327</v>
      </c>
      <c r="V114" s="69"/>
      <c r="W114" s="75" t="s">
        <v>1</v>
      </c>
      <c r="X114" s="76">
        <v>0</v>
      </c>
      <c r="Y114" s="75" t="s">
        <v>1</v>
      </c>
      <c r="Z114" s="43">
        <v>100</v>
      </c>
      <c r="AA114" s="11">
        <v>0</v>
      </c>
      <c r="AB114" s="11" t="s">
        <v>181</v>
      </c>
      <c r="AC114" s="11" t="s">
        <v>75</v>
      </c>
      <c r="AD114" s="11" t="s">
        <v>1</v>
      </c>
      <c r="AE114" s="11" t="s">
        <v>144</v>
      </c>
      <c r="AF114" s="11" t="s">
        <v>79</v>
      </c>
      <c r="AG114" s="11" t="s">
        <v>77</v>
      </c>
      <c r="AH114" s="281">
        <v>8.24</v>
      </c>
      <c r="AI114" s="11"/>
      <c r="AJ114" s="11"/>
      <c r="AK114" s="11"/>
    </row>
    <row r="115" spans="1:37" ht="12.75">
      <c r="A115" s="10" t="s">
        <v>311</v>
      </c>
      <c r="B115" s="265" t="s">
        <v>297</v>
      </c>
      <c r="C115" s="265" t="s">
        <v>29</v>
      </c>
      <c r="D115" s="266" t="s">
        <v>275</v>
      </c>
      <c r="E115" s="267" t="s">
        <v>276</v>
      </c>
      <c r="F115" s="268">
        <v>39553</v>
      </c>
      <c r="G115" s="269" t="s">
        <v>131</v>
      </c>
      <c r="H115" s="266" t="s">
        <v>139</v>
      </c>
      <c r="I115" s="265" t="s">
        <v>62</v>
      </c>
      <c r="J115" s="270">
        <v>1</v>
      </c>
      <c r="K115" s="271">
        <v>0.1</v>
      </c>
      <c r="L115" s="265" t="s">
        <v>63</v>
      </c>
      <c r="M115" s="265" t="s">
        <v>332</v>
      </c>
      <c r="N115" s="265" t="s">
        <v>278</v>
      </c>
      <c r="O115" s="69"/>
      <c r="P115" s="69"/>
      <c r="Q115" s="277" t="s">
        <v>64</v>
      </c>
      <c r="R115" s="272" t="s">
        <v>285</v>
      </c>
      <c r="S115" s="23" t="s">
        <v>186</v>
      </c>
      <c r="T115" s="284" t="s">
        <v>184</v>
      </c>
      <c r="U115" s="69" t="s">
        <v>327</v>
      </c>
      <c r="V115" s="69"/>
      <c r="W115" s="75" t="s">
        <v>1</v>
      </c>
      <c r="X115" s="76">
        <v>0</v>
      </c>
      <c r="Y115" s="75" t="s">
        <v>1</v>
      </c>
      <c r="Z115" s="43">
        <v>100</v>
      </c>
      <c r="AA115" s="11">
        <v>0</v>
      </c>
      <c r="AB115" s="11" t="s">
        <v>181</v>
      </c>
      <c r="AC115" s="11" t="s">
        <v>75</v>
      </c>
      <c r="AD115" s="11" t="s">
        <v>1</v>
      </c>
      <c r="AE115" s="11" t="s">
        <v>144</v>
      </c>
      <c r="AF115" s="11" t="s">
        <v>73</v>
      </c>
      <c r="AG115" s="11" t="s">
        <v>77</v>
      </c>
      <c r="AH115" s="281">
        <v>8.24</v>
      </c>
      <c r="AI115" s="11"/>
      <c r="AJ115" s="11"/>
      <c r="AK115" s="11"/>
    </row>
    <row r="116" spans="1:37" ht="12.75">
      <c r="A116" s="10" t="s">
        <v>311</v>
      </c>
      <c r="B116" s="265" t="s">
        <v>297</v>
      </c>
      <c r="C116" s="265" t="s">
        <v>29</v>
      </c>
      <c r="D116" s="266" t="s">
        <v>275</v>
      </c>
      <c r="E116" s="267" t="s">
        <v>276</v>
      </c>
      <c r="F116" s="268">
        <v>39553</v>
      </c>
      <c r="G116" s="269" t="s">
        <v>131</v>
      </c>
      <c r="H116" s="266" t="s">
        <v>139</v>
      </c>
      <c r="I116" s="265" t="s">
        <v>62</v>
      </c>
      <c r="J116" s="270">
        <v>1</v>
      </c>
      <c r="K116" s="271">
        <v>0.1</v>
      </c>
      <c r="L116" s="265" t="s">
        <v>63</v>
      </c>
      <c r="M116" s="265" t="s">
        <v>332</v>
      </c>
      <c r="N116" s="265" t="s">
        <v>278</v>
      </c>
      <c r="O116" s="69"/>
      <c r="P116" s="69"/>
      <c r="Q116" s="277" t="s">
        <v>64</v>
      </c>
      <c r="R116" s="272" t="s">
        <v>285</v>
      </c>
      <c r="S116" s="23" t="s">
        <v>186</v>
      </c>
      <c r="T116" s="284" t="s">
        <v>184</v>
      </c>
      <c r="U116" s="69" t="s">
        <v>327</v>
      </c>
      <c r="V116" s="69"/>
      <c r="W116" s="75" t="s">
        <v>1</v>
      </c>
      <c r="X116" s="76">
        <v>0</v>
      </c>
      <c r="Y116" s="75" t="s">
        <v>1</v>
      </c>
      <c r="Z116" s="43">
        <v>100</v>
      </c>
      <c r="AA116" s="11">
        <v>0</v>
      </c>
      <c r="AB116" s="11" t="s">
        <v>181</v>
      </c>
      <c r="AC116" s="11" t="s">
        <v>75</v>
      </c>
      <c r="AD116" s="11" t="s">
        <v>1</v>
      </c>
      <c r="AE116" s="11" t="s">
        <v>144</v>
      </c>
      <c r="AF116" s="11" t="s">
        <v>74</v>
      </c>
      <c r="AG116" s="11" t="s">
        <v>77</v>
      </c>
      <c r="AH116" s="281">
        <v>8.56</v>
      </c>
      <c r="AI116" s="11"/>
      <c r="AJ116" s="11"/>
      <c r="AK116" s="11"/>
    </row>
    <row r="117" spans="1:37" ht="12.75">
      <c r="A117" s="10" t="s">
        <v>311</v>
      </c>
      <c r="B117" s="265" t="s">
        <v>297</v>
      </c>
      <c r="C117" s="265" t="s">
        <v>29</v>
      </c>
      <c r="D117" s="266" t="s">
        <v>275</v>
      </c>
      <c r="E117" s="267" t="s">
        <v>276</v>
      </c>
      <c r="F117" s="268">
        <v>39553</v>
      </c>
      <c r="G117" s="269" t="s">
        <v>131</v>
      </c>
      <c r="H117" s="266" t="s">
        <v>139</v>
      </c>
      <c r="I117" s="265" t="s">
        <v>62</v>
      </c>
      <c r="J117" s="270">
        <v>1</v>
      </c>
      <c r="K117" s="271">
        <v>0.1</v>
      </c>
      <c r="L117" s="265" t="s">
        <v>63</v>
      </c>
      <c r="M117" s="265" t="s">
        <v>332</v>
      </c>
      <c r="N117" s="265" t="s">
        <v>278</v>
      </c>
      <c r="O117" s="69"/>
      <c r="P117" s="69"/>
      <c r="Q117" s="277" t="s">
        <v>64</v>
      </c>
      <c r="R117" s="272" t="s">
        <v>285</v>
      </c>
      <c r="S117" s="23" t="s">
        <v>186</v>
      </c>
      <c r="T117" s="284" t="s">
        <v>184</v>
      </c>
      <c r="U117" s="69" t="s">
        <v>327</v>
      </c>
      <c r="V117" s="69"/>
      <c r="W117" s="75" t="s">
        <v>1</v>
      </c>
      <c r="X117" s="76">
        <v>0</v>
      </c>
      <c r="Y117" s="75" t="s">
        <v>1</v>
      </c>
      <c r="Z117" s="43">
        <v>100</v>
      </c>
      <c r="AA117" s="11">
        <v>0</v>
      </c>
      <c r="AB117" s="11" t="s">
        <v>181</v>
      </c>
      <c r="AC117" s="11" t="s">
        <v>190</v>
      </c>
      <c r="AD117" s="11" t="s">
        <v>1</v>
      </c>
      <c r="AE117" s="11" t="s">
        <v>144</v>
      </c>
      <c r="AF117" s="11" t="s">
        <v>78</v>
      </c>
      <c r="AG117" s="11" t="s">
        <v>330</v>
      </c>
      <c r="AH117" s="280">
        <v>1455</v>
      </c>
      <c r="AI117" s="11"/>
      <c r="AJ117" s="11"/>
      <c r="AK117" s="11"/>
    </row>
    <row r="118" spans="1:37" ht="12.75">
      <c r="A118" s="10" t="s">
        <v>311</v>
      </c>
      <c r="B118" s="265" t="s">
        <v>297</v>
      </c>
      <c r="C118" s="265" t="s">
        <v>29</v>
      </c>
      <c r="D118" s="266" t="s">
        <v>275</v>
      </c>
      <c r="E118" s="267" t="s">
        <v>276</v>
      </c>
      <c r="F118" s="268">
        <v>39553</v>
      </c>
      <c r="G118" s="269" t="s">
        <v>131</v>
      </c>
      <c r="H118" s="266" t="s">
        <v>139</v>
      </c>
      <c r="I118" s="265" t="s">
        <v>62</v>
      </c>
      <c r="J118" s="270">
        <v>1</v>
      </c>
      <c r="K118" s="271">
        <v>0.1</v>
      </c>
      <c r="L118" s="265" t="s">
        <v>63</v>
      </c>
      <c r="M118" s="265" t="s">
        <v>332</v>
      </c>
      <c r="N118" s="265" t="s">
        <v>278</v>
      </c>
      <c r="O118" s="69"/>
      <c r="P118" s="69"/>
      <c r="Q118" s="277" t="s">
        <v>64</v>
      </c>
      <c r="R118" s="272" t="s">
        <v>285</v>
      </c>
      <c r="S118" s="23" t="s">
        <v>186</v>
      </c>
      <c r="T118" s="284" t="s">
        <v>184</v>
      </c>
      <c r="U118" s="69" t="s">
        <v>327</v>
      </c>
      <c r="V118" s="69"/>
      <c r="W118" s="75" t="s">
        <v>1</v>
      </c>
      <c r="X118" s="76">
        <v>0</v>
      </c>
      <c r="Y118" s="75" t="s">
        <v>1</v>
      </c>
      <c r="Z118" s="43">
        <v>100</v>
      </c>
      <c r="AA118" s="11">
        <v>0</v>
      </c>
      <c r="AB118" s="11" t="s">
        <v>181</v>
      </c>
      <c r="AC118" s="11" t="s">
        <v>190</v>
      </c>
      <c r="AD118" s="11" t="s">
        <v>1</v>
      </c>
      <c r="AE118" s="11" t="s">
        <v>144</v>
      </c>
      <c r="AF118" s="11" t="s">
        <v>79</v>
      </c>
      <c r="AG118" s="11" t="s">
        <v>330</v>
      </c>
      <c r="AH118" s="280">
        <v>1450</v>
      </c>
      <c r="AI118" s="11"/>
      <c r="AJ118" s="11"/>
      <c r="AK118" s="11"/>
    </row>
    <row r="119" spans="1:37" ht="12.75">
      <c r="A119" s="10" t="s">
        <v>311</v>
      </c>
      <c r="B119" s="265" t="s">
        <v>297</v>
      </c>
      <c r="C119" s="265" t="s">
        <v>29</v>
      </c>
      <c r="D119" s="266" t="s">
        <v>275</v>
      </c>
      <c r="E119" s="267" t="s">
        <v>276</v>
      </c>
      <c r="F119" s="268">
        <v>39553</v>
      </c>
      <c r="G119" s="269" t="s">
        <v>131</v>
      </c>
      <c r="H119" s="266" t="s">
        <v>139</v>
      </c>
      <c r="I119" s="265" t="s">
        <v>62</v>
      </c>
      <c r="J119" s="270">
        <v>1</v>
      </c>
      <c r="K119" s="271">
        <v>0.1</v>
      </c>
      <c r="L119" s="265" t="s">
        <v>63</v>
      </c>
      <c r="M119" s="265" t="s">
        <v>332</v>
      </c>
      <c r="N119" s="265" t="s">
        <v>278</v>
      </c>
      <c r="O119" s="69"/>
      <c r="P119" s="69"/>
      <c r="Q119" s="277" t="s">
        <v>64</v>
      </c>
      <c r="R119" s="272" t="s">
        <v>285</v>
      </c>
      <c r="S119" s="23" t="s">
        <v>186</v>
      </c>
      <c r="T119" s="284" t="s">
        <v>184</v>
      </c>
      <c r="U119" s="69" t="s">
        <v>327</v>
      </c>
      <c r="V119" s="69"/>
      <c r="W119" s="75" t="s">
        <v>1</v>
      </c>
      <c r="X119" s="76">
        <v>0</v>
      </c>
      <c r="Y119" s="75" t="s">
        <v>1</v>
      </c>
      <c r="Z119" s="43">
        <v>100</v>
      </c>
      <c r="AA119" s="11">
        <v>0</v>
      </c>
      <c r="AB119" s="11" t="s">
        <v>181</v>
      </c>
      <c r="AC119" s="11" t="s">
        <v>190</v>
      </c>
      <c r="AD119" s="11" t="s">
        <v>1</v>
      </c>
      <c r="AE119" s="11" t="s">
        <v>144</v>
      </c>
      <c r="AF119" s="11" t="s">
        <v>73</v>
      </c>
      <c r="AG119" s="11" t="s">
        <v>330</v>
      </c>
      <c r="AH119" s="280">
        <v>1450</v>
      </c>
      <c r="AI119" s="11"/>
      <c r="AJ119" s="11"/>
      <c r="AK119" s="11"/>
    </row>
    <row r="120" spans="1:37" ht="12.75">
      <c r="A120" s="10" t="s">
        <v>311</v>
      </c>
      <c r="B120" s="265" t="s">
        <v>297</v>
      </c>
      <c r="C120" s="265" t="s">
        <v>29</v>
      </c>
      <c r="D120" s="266" t="s">
        <v>275</v>
      </c>
      <c r="E120" s="267" t="s">
        <v>276</v>
      </c>
      <c r="F120" s="268">
        <v>39553</v>
      </c>
      <c r="G120" s="269" t="s">
        <v>131</v>
      </c>
      <c r="H120" s="266" t="s">
        <v>139</v>
      </c>
      <c r="I120" s="265" t="s">
        <v>62</v>
      </c>
      <c r="J120" s="270">
        <v>1</v>
      </c>
      <c r="K120" s="271">
        <v>0.1</v>
      </c>
      <c r="L120" s="265" t="s">
        <v>63</v>
      </c>
      <c r="M120" s="265" t="s">
        <v>332</v>
      </c>
      <c r="N120" s="265" t="s">
        <v>278</v>
      </c>
      <c r="O120" s="69"/>
      <c r="P120" s="69"/>
      <c r="Q120" s="277" t="s">
        <v>64</v>
      </c>
      <c r="R120" s="272" t="s">
        <v>285</v>
      </c>
      <c r="S120" s="23" t="s">
        <v>186</v>
      </c>
      <c r="T120" s="284" t="s">
        <v>184</v>
      </c>
      <c r="U120" s="69" t="s">
        <v>327</v>
      </c>
      <c r="V120" s="69"/>
      <c r="W120" s="75" t="s">
        <v>1</v>
      </c>
      <c r="X120" s="76">
        <v>0</v>
      </c>
      <c r="Y120" s="75" t="s">
        <v>1</v>
      </c>
      <c r="Z120" s="43">
        <v>100</v>
      </c>
      <c r="AA120" s="11">
        <v>0</v>
      </c>
      <c r="AB120" s="11" t="s">
        <v>181</v>
      </c>
      <c r="AC120" s="11" t="s">
        <v>190</v>
      </c>
      <c r="AD120" s="11" t="s">
        <v>1</v>
      </c>
      <c r="AE120" s="11" t="s">
        <v>144</v>
      </c>
      <c r="AF120" s="11" t="s">
        <v>74</v>
      </c>
      <c r="AG120" s="11" t="s">
        <v>330</v>
      </c>
      <c r="AH120" s="280">
        <v>1455</v>
      </c>
      <c r="AI120" s="11"/>
      <c r="AJ120" s="11"/>
      <c r="AK120" s="11"/>
    </row>
    <row r="121" spans="1:37" ht="12.75">
      <c r="A121" s="10" t="s">
        <v>311</v>
      </c>
      <c r="B121" s="265" t="s">
        <v>297</v>
      </c>
      <c r="C121" s="265" t="s">
        <v>29</v>
      </c>
      <c r="D121" s="266" t="s">
        <v>275</v>
      </c>
      <c r="E121" s="267" t="s">
        <v>276</v>
      </c>
      <c r="F121" s="268">
        <v>39553</v>
      </c>
      <c r="G121" s="269" t="s">
        <v>131</v>
      </c>
      <c r="H121" s="266" t="s">
        <v>139</v>
      </c>
      <c r="I121" s="265" t="s">
        <v>62</v>
      </c>
      <c r="J121" s="270">
        <v>1</v>
      </c>
      <c r="K121" s="271">
        <v>0.1</v>
      </c>
      <c r="L121" s="265" t="s">
        <v>63</v>
      </c>
      <c r="M121" s="265" t="s">
        <v>332</v>
      </c>
      <c r="N121" s="265" t="s">
        <v>278</v>
      </c>
      <c r="O121" s="69"/>
      <c r="P121" s="69"/>
      <c r="Q121" s="277" t="s">
        <v>64</v>
      </c>
      <c r="R121" s="272" t="s">
        <v>285</v>
      </c>
      <c r="S121" s="23" t="s">
        <v>186</v>
      </c>
      <c r="T121" s="284" t="s">
        <v>184</v>
      </c>
      <c r="U121" s="69" t="s">
        <v>327</v>
      </c>
      <c r="V121" s="69"/>
      <c r="W121" s="75" t="s">
        <v>1</v>
      </c>
      <c r="X121" s="76">
        <v>0</v>
      </c>
      <c r="Y121" s="75" t="s">
        <v>1</v>
      </c>
      <c r="Z121" s="43">
        <v>100</v>
      </c>
      <c r="AA121" s="11">
        <v>0</v>
      </c>
      <c r="AB121" s="11" t="s">
        <v>181</v>
      </c>
      <c r="AC121" s="11" t="s">
        <v>145</v>
      </c>
      <c r="AD121" s="11" t="s">
        <v>39</v>
      </c>
      <c r="AE121" s="11" t="s">
        <v>144</v>
      </c>
      <c r="AF121" s="11" t="s">
        <v>78</v>
      </c>
      <c r="AG121" s="11" t="s">
        <v>66</v>
      </c>
      <c r="AH121" s="282">
        <v>-88</v>
      </c>
      <c r="AI121" s="11"/>
      <c r="AJ121" s="11"/>
      <c r="AK121" s="11"/>
    </row>
    <row r="122" spans="1:37" ht="12.75">
      <c r="A122" s="10" t="s">
        <v>311</v>
      </c>
      <c r="B122" s="265" t="s">
        <v>297</v>
      </c>
      <c r="C122" s="265" t="s">
        <v>29</v>
      </c>
      <c r="D122" s="266" t="s">
        <v>275</v>
      </c>
      <c r="E122" s="267" t="s">
        <v>276</v>
      </c>
      <c r="F122" s="268">
        <v>39553</v>
      </c>
      <c r="G122" s="269" t="s">
        <v>131</v>
      </c>
      <c r="H122" s="266" t="s">
        <v>139</v>
      </c>
      <c r="I122" s="265" t="s">
        <v>62</v>
      </c>
      <c r="J122" s="270">
        <v>1</v>
      </c>
      <c r="K122" s="271">
        <v>0.1</v>
      </c>
      <c r="L122" s="265" t="s">
        <v>63</v>
      </c>
      <c r="M122" s="265" t="s">
        <v>332</v>
      </c>
      <c r="N122" s="265" t="s">
        <v>278</v>
      </c>
      <c r="O122" s="69"/>
      <c r="P122" s="69"/>
      <c r="Q122" s="277" t="s">
        <v>64</v>
      </c>
      <c r="R122" s="272" t="s">
        <v>285</v>
      </c>
      <c r="S122" s="23" t="s">
        <v>186</v>
      </c>
      <c r="T122" s="284" t="s">
        <v>184</v>
      </c>
      <c r="U122" s="69" t="s">
        <v>327</v>
      </c>
      <c r="V122" s="69"/>
      <c r="W122" s="75" t="s">
        <v>1</v>
      </c>
      <c r="X122" s="76">
        <v>0</v>
      </c>
      <c r="Y122" s="75" t="s">
        <v>1</v>
      </c>
      <c r="Z122" s="43">
        <v>100</v>
      </c>
      <c r="AA122" s="11">
        <v>0</v>
      </c>
      <c r="AB122" s="11" t="s">
        <v>181</v>
      </c>
      <c r="AC122" s="11" t="s">
        <v>146</v>
      </c>
      <c r="AD122" s="11" t="s">
        <v>1</v>
      </c>
      <c r="AE122" s="11" t="s">
        <v>144</v>
      </c>
      <c r="AF122" s="11" t="s">
        <v>78</v>
      </c>
      <c r="AG122" s="11" t="s">
        <v>66</v>
      </c>
      <c r="AH122" s="280">
        <v>346</v>
      </c>
      <c r="AI122" s="11"/>
      <c r="AJ122" s="11"/>
      <c r="AK122" s="11"/>
    </row>
    <row r="123" spans="1:37" ht="12.75">
      <c r="A123" s="10" t="s">
        <v>311</v>
      </c>
      <c r="B123" s="265" t="s">
        <v>297</v>
      </c>
      <c r="C123" s="265" t="s">
        <v>29</v>
      </c>
      <c r="D123" s="266" t="s">
        <v>275</v>
      </c>
      <c r="E123" s="267" t="s">
        <v>276</v>
      </c>
      <c r="F123" s="268">
        <v>39553</v>
      </c>
      <c r="G123" s="269" t="s">
        <v>131</v>
      </c>
      <c r="H123" s="266" t="s">
        <v>139</v>
      </c>
      <c r="I123" s="265" t="s">
        <v>62</v>
      </c>
      <c r="J123" s="270">
        <v>1</v>
      </c>
      <c r="K123" s="271">
        <v>0.1</v>
      </c>
      <c r="L123" s="265" t="s">
        <v>63</v>
      </c>
      <c r="M123" s="265" t="s">
        <v>332</v>
      </c>
      <c r="N123" s="265" t="s">
        <v>278</v>
      </c>
      <c r="O123" s="69"/>
      <c r="P123" s="69"/>
      <c r="Q123" s="277" t="s">
        <v>64</v>
      </c>
      <c r="R123" s="272" t="s">
        <v>285</v>
      </c>
      <c r="S123" s="23" t="s">
        <v>186</v>
      </c>
      <c r="T123" s="284" t="s">
        <v>184</v>
      </c>
      <c r="U123" s="69" t="s">
        <v>327</v>
      </c>
      <c r="V123" s="69"/>
      <c r="W123" s="75" t="s">
        <v>1</v>
      </c>
      <c r="X123" s="76">
        <v>0</v>
      </c>
      <c r="Y123" s="75" t="s">
        <v>1</v>
      </c>
      <c r="Z123" s="43">
        <v>100</v>
      </c>
      <c r="AA123" s="11">
        <v>0</v>
      </c>
      <c r="AB123" s="11" t="s">
        <v>181</v>
      </c>
      <c r="AC123" s="11" t="s">
        <v>146</v>
      </c>
      <c r="AD123" s="11" t="s">
        <v>1</v>
      </c>
      <c r="AE123" s="11" t="s">
        <v>144</v>
      </c>
      <c r="AF123" s="11" t="s">
        <v>79</v>
      </c>
      <c r="AG123" s="11" t="s">
        <v>66</v>
      </c>
      <c r="AH123" s="280">
        <v>346</v>
      </c>
      <c r="AI123" s="11"/>
      <c r="AJ123" s="11"/>
      <c r="AK123" s="11"/>
    </row>
    <row r="124" spans="1:37" ht="12.75">
      <c r="A124" s="10" t="s">
        <v>311</v>
      </c>
      <c r="B124" s="265" t="s">
        <v>297</v>
      </c>
      <c r="C124" s="265" t="s">
        <v>29</v>
      </c>
      <c r="D124" s="266" t="s">
        <v>275</v>
      </c>
      <c r="E124" s="267" t="s">
        <v>276</v>
      </c>
      <c r="F124" s="268">
        <v>39553</v>
      </c>
      <c r="G124" s="269" t="s">
        <v>131</v>
      </c>
      <c r="H124" s="266" t="s">
        <v>139</v>
      </c>
      <c r="I124" s="265" t="s">
        <v>62</v>
      </c>
      <c r="J124" s="270">
        <v>1</v>
      </c>
      <c r="K124" s="271">
        <v>0.1</v>
      </c>
      <c r="L124" s="265" t="s">
        <v>63</v>
      </c>
      <c r="M124" s="265" t="s">
        <v>332</v>
      </c>
      <c r="N124" s="265" t="s">
        <v>278</v>
      </c>
      <c r="O124" s="69"/>
      <c r="P124" s="69"/>
      <c r="Q124" s="277" t="s">
        <v>64</v>
      </c>
      <c r="R124" s="272" t="s">
        <v>285</v>
      </c>
      <c r="S124" s="23" t="s">
        <v>186</v>
      </c>
      <c r="T124" s="284" t="s">
        <v>184</v>
      </c>
      <c r="U124" s="69" t="s">
        <v>327</v>
      </c>
      <c r="V124" s="69"/>
      <c r="W124" s="75" t="s">
        <v>1</v>
      </c>
      <c r="X124" s="76">
        <v>0</v>
      </c>
      <c r="Y124" s="75" t="s">
        <v>1</v>
      </c>
      <c r="Z124" s="43">
        <v>100</v>
      </c>
      <c r="AA124" s="11">
        <v>0</v>
      </c>
      <c r="AB124" s="11" t="s">
        <v>181</v>
      </c>
      <c r="AC124" s="11" t="s">
        <v>147</v>
      </c>
      <c r="AD124" s="11" t="s">
        <v>1</v>
      </c>
      <c r="AE124" s="11" t="s">
        <v>144</v>
      </c>
      <c r="AF124" s="11" t="s">
        <v>78</v>
      </c>
      <c r="AG124" s="11" t="s">
        <v>66</v>
      </c>
      <c r="AH124" s="280">
        <v>356</v>
      </c>
      <c r="AI124" s="11"/>
      <c r="AJ124" s="11"/>
      <c r="AK124" s="11"/>
    </row>
    <row r="125" spans="1:37" ht="12.75">
      <c r="A125" s="10" t="s">
        <v>311</v>
      </c>
      <c r="B125" s="265" t="s">
        <v>297</v>
      </c>
      <c r="C125" s="265" t="s">
        <v>29</v>
      </c>
      <c r="D125" s="266" t="s">
        <v>275</v>
      </c>
      <c r="E125" s="267" t="s">
        <v>276</v>
      </c>
      <c r="F125" s="268">
        <v>39553</v>
      </c>
      <c r="G125" s="269" t="s">
        <v>131</v>
      </c>
      <c r="H125" s="266" t="s">
        <v>139</v>
      </c>
      <c r="I125" s="265" t="s">
        <v>62</v>
      </c>
      <c r="J125" s="270">
        <v>1</v>
      </c>
      <c r="K125" s="271">
        <v>0.1</v>
      </c>
      <c r="L125" s="265" t="s">
        <v>63</v>
      </c>
      <c r="M125" s="265" t="s">
        <v>332</v>
      </c>
      <c r="N125" s="265" t="s">
        <v>278</v>
      </c>
      <c r="O125" s="69"/>
      <c r="P125" s="69"/>
      <c r="Q125" s="277" t="s">
        <v>64</v>
      </c>
      <c r="R125" s="272" t="s">
        <v>285</v>
      </c>
      <c r="S125" s="23" t="s">
        <v>186</v>
      </c>
      <c r="T125" s="284" t="s">
        <v>184</v>
      </c>
      <c r="U125" s="69" t="s">
        <v>327</v>
      </c>
      <c r="V125" s="69"/>
      <c r="W125" s="75" t="s">
        <v>1</v>
      </c>
      <c r="X125" s="76">
        <v>0</v>
      </c>
      <c r="Y125" s="75" t="s">
        <v>1</v>
      </c>
      <c r="Z125" s="43">
        <v>100</v>
      </c>
      <c r="AA125" s="11">
        <v>0</v>
      </c>
      <c r="AB125" s="11" t="s">
        <v>181</v>
      </c>
      <c r="AC125" s="11" t="s">
        <v>147</v>
      </c>
      <c r="AD125" s="11" t="s">
        <v>1</v>
      </c>
      <c r="AE125" s="11" t="s">
        <v>144</v>
      </c>
      <c r="AF125" s="11" t="s">
        <v>79</v>
      </c>
      <c r="AG125" s="11" t="s">
        <v>66</v>
      </c>
      <c r="AH125" s="283">
        <v>357</v>
      </c>
      <c r="AI125" s="11"/>
      <c r="AJ125" s="11"/>
      <c r="AK125" s="11"/>
    </row>
    <row r="126" spans="1:37" ht="12.75">
      <c r="A126" s="10" t="s">
        <v>311</v>
      </c>
      <c r="B126" s="265" t="s">
        <v>297</v>
      </c>
      <c r="C126" s="265" t="s">
        <v>29</v>
      </c>
      <c r="D126" s="266" t="s">
        <v>275</v>
      </c>
      <c r="E126" s="267" t="s">
        <v>276</v>
      </c>
      <c r="F126" s="268">
        <v>39553</v>
      </c>
      <c r="G126" s="269" t="s">
        <v>131</v>
      </c>
      <c r="H126" s="266" t="s">
        <v>139</v>
      </c>
      <c r="I126" s="265" t="s">
        <v>62</v>
      </c>
      <c r="J126" s="270">
        <v>1</v>
      </c>
      <c r="K126" s="271">
        <v>0.1</v>
      </c>
      <c r="L126" s="265" t="s">
        <v>63</v>
      </c>
      <c r="M126" s="265" t="s">
        <v>332</v>
      </c>
      <c r="N126" s="265" t="s">
        <v>278</v>
      </c>
      <c r="O126" s="69"/>
      <c r="P126" s="69"/>
      <c r="Q126" s="277" t="s">
        <v>64</v>
      </c>
      <c r="R126" s="272" t="s">
        <v>285</v>
      </c>
      <c r="S126" s="23" t="s">
        <v>186</v>
      </c>
      <c r="T126" s="284" t="s">
        <v>184</v>
      </c>
      <c r="U126" s="69" t="s">
        <v>327</v>
      </c>
      <c r="V126" s="69"/>
      <c r="W126" s="75" t="s">
        <v>1</v>
      </c>
      <c r="X126" s="76">
        <v>0</v>
      </c>
      <c r="Y126" s="75" t="s">
        <v>1</v>
      </c>
      <c r="Z126" s="43">
        <v>100</v>
      </c>
      <c r="AA126" s="11">
        <v>0</v>
      </c>
      <c r="AB126" s="11" t="s">
        <v>181</v>
      </c>
      <c r="AC126" s="11" t="s">
        <v>168</v>
      </c>
      <c r="AD126" s="11" t="s">
        <v>1</v>
      </c>
      <c r="AE126" s="11" t="s">
        <v>144</v>
      </c>
      <c r="AF126" s="11" t="s">
        <v>78</v>
      </c>
      <c r="AG126" s="11" t="s">
        <v>331</v>
      </c>
      <c r="AH126" s="44">
        <v>24.3</v>
      </c>
      <c r="AI126" s="11"/>
      <c r="AJ126" s="11"/>
      <c r="AK126" s="11"/>
    </row>
    <row r="127" spans="1:37" ht="12.75">
      <c r="A127" s="10" t="s">
        <v>311</v>
      </c>
      <c r="B127" s="265" t="s">
        <v>297</v>
      </c>
      <c r="C127" s="265" t="s">
        <v>29</v>
      </c>
      <c r="D127" s="266" t="s">
        <v>275</v>
      </c>
      <c r="E127" s="267" t="s">
        <v>276</v>
      </c>
      <c r="F127" s="268">
        <v>39553</v>
      </c>
      <c r="G127" s="269" t="s">
        <v>131</v>
      </c>
      <c r="H127" s="266" t="s">
        <v>139</v>
      </c>
      <c r="I127" s="265" t="s">
        <v>62</v>
      </c>
      <c r="J127" s="270">
        <v>1</v>
      </c>
      <c r="K127" s="271">
        <v>0.1</v>
      </c>
      <c r="L127" s="265" t="s">
        <v>63</v>
      </c>
      <c r="M127" s="265" t="s">
        <v>332</v>
      </c>
      <c r="N127" s="265" t="s">
        <v>278</v>
      </c>
      <c r="O127" s="69"/>
      <c r="P127" s="69"/>
      <c r="Q127" s="277" t="s">
        <v>64</v>
      </c>
      <c r="R127" s="272" t="s">
        <v>285</v>
      </c>
      <c r="S127" s="23" t="s">
        <v>186</v>
      </c>
      <c r="T127" s="284" t="s">
        <v>184</v>
      </c>
      <c r="U127" s="69" t="s">
        <v>327</v>
      </c>
      <c r="V127" s="69"/>
      <c r="W127" s="75" t="s">
        <v>1</v>
      </c>
      <c r="X127" s="76">
        <v>0</v>
      </c>
      <c r="Y127" s="75" t="s">
        <v>1</v>
      </c>
      <c r="Z127" s="43">
        <v>100</v>
      </c>
      <c r="AA127" s="11">
        <v>0</v>
      </c>
      <c r="AB127" s="11" t="s">
        <v>181</v>
      </c>
      <c r="AC127" s="11" t="s">
        <v>168</v>
      </c>
      <c r="AD127" s="11" t="s">
        <v>1</v>
      </c>
      <c r="AE127" s="11" t="s">
        <v>144</v>
      </c>
      <c r="AF127" s="11" t="s">
        <v>79</v>
      </c>
      <c r="AG127" s="11" t="s">
        <v>331</v>
      </c>
      <c r="AH127" s="259">
        <v>25.6</v>
      </c>
      <c r="AI127" s="11"/>
      <c r="AJ127" s="11"/>
      <c r="AK127" s="11"/>
    </row>
    <row r="128" spans="1:37" ht="12.75">
      <c r="A128" s="10" t="s">
        <v>311</v>
      </c>
      <c r="B128" s="265" t="s">
        <v>297</v>
      </c>
      <c r="C128" s="265" t="s">
        <v>29</v>
      </c>
      <c r="D128" s="266" t="s">
        <v>275</v>
      </c>
      <c r="E128" s="267" t="s">
        <v>276</v>
      </c>
      <c r="F128" s="268">
        <v>39553</v>
      </c>
      <c r="G128" s="269" t="s">
        <v>131</v>
      </c>
      <c r="H128" s="266" t="s">
        <v>139</v>
      </c>
      <c r="I128" s="265" t="s">
        <v>62</v>
      </c>
      <c r="J128" s="270">
        <v>1</v>
      </c>
      <c r="K128" s="271">
        <v>0.1</v>
      </c>
      <c r="L128" s="265" t="s">
        <v>63</v>
      </c>
      <c r="M128" s="265" t="s">
        <v>332</v>
      </c>
      <c r="N128" s="265" t="s">
        <v>278</v>
      </c>
      <c r="O128" s="69"/>
      <c r="P128" s="69"/>
      <c r="Q128" s="277" t="s">
        <v>64</v>
      </c>
      <c r="R128" s="272" t="s">
        <v>285</v>
      </c>
      <c r="S128" s="23" t="s">
        <v>186</v>
      </c>
      <c r="T128" s="284" t="s">
        <v>184</v>
      </c>
      <c r="U128" s="69" t="s">
        <v>327</v>
      </c>
      <c r="V128" s="69"/>
      <c r="W128" s="75" t="s">
        <v>1</v>
      </c>
      <c r="X128" s="76">
        <v>0</v>
      </c>
      <c r="Y128" s="75" t="s">
        <v>1</v>
      </c>
      <c r="Z128" s="43">
        <v>100</v>
      </c>
      <c r="AA128" s="11">
        <v>0</v>
      </c>
      <c r="AB128" s="11" t="s">
        <v>181</v>
      </c>
      <c r="AC128" s="11" t="s">
        <v>168</v>
      </c>
      <c r="AD128" s="11" t="s">
        <v>1</v>
      </c>
      <c r="AE128" s="11" t="s">
        <v>144</v>
      </c>
      <c r="AF128" s="11" t="s">
        <v>73</v>
      </c>
      <c r="AG128" s="11" t="s">
        <v>331</v>
      </c>
      <c r="AH128" s="259">
        <v>24.3</v>
      </c>
      <c r="AI128" s="11"/>
      <c r="AJ128" s="11"/>
      <c r="AK128" s="11"/>
    </row>
    <row r="129" spans="1:37" ht="12.75">
      <c r="A129" s="10" t="s">
        <v>311</v>
      </c>
      <c r="B129" s="265" t="s">
        <v>297</v>
      </c>
      <c r="C129" s="265" t="s">
        <v>29</v>
      </c>
      <c r="D129" s="266" t="s">
        <v>275</v>
      </c>
      <c r="E129" s="267" t="s">
        <v>276</v>
      </c>
      <c r="F129" s="268">
        <v>39553</v>
      </c>
      <c r="G129" s="269" t="s">
        <v>131</v>
      </c>
      <c r="H129" s="266" t="s">
        <v>139</v>
      </c>
      <c r="I129" s="265" t="s">
        <v>62</v>
      </c>
      <c r="J129" s="270">
        <v>1</v>
      </c>
      <c r="K129" s="271">
        <v>0.1</v>
      </c>
      <c r="L129" s="265" t="s">
        <v>63</v>
      </c>
      <c r="M129" s="265" t="s">
        <v>332</v>
      </c>
      <c r="N129" s="265" t="s">
        <v>278</v>
      </c>
      <c r="O129" s="69"/>
      <c r="P129" s="69"/>
      <c r="Q129" s="277" t="s">
        <v>64</v>
      </c>
      <c r="R129" s="272" t="s">
        <v>285</v>
      </c>
      <c r="S129" s="23" t="s">
        <v>186</v>
      </c>
      <c r="T129" s="284" t="s">
        <v>184</v>
      </c>
      <c r="U129" s="69" t="s">
        <v>327</v>
      </c>
      <c r="V129" s="69"/>
      <c r="W129" s="75" t="s">
        <v>1</v>
      </c>
      <c r="X129" s="76">
        <v>0</v>
      </c>
      <c r="Y129" s="75" t="s">
        <v>1</v>
      </c>
      <c r="Z129" s="43">
        <v>100</v>
      </c>
      <c r="AA129" s="11">
        <v>0</v>
      </c>
      <c r="AB129" s="11" t="s">
        <v>181</v>
      </c>
      <c r="AC129" s="11" t="s">
        <v>168</v>
      </c>
      <c r="AD129" s="11" t="s">
        <v>1</v>
      </c>
      <c r="AE129" s="11" t="s">
        <v>144</v>
      </c>
      <c r="AF129" s="11" t="s">
        <v>74</v>
      </c>
      <c r="AG129" s="11" t="s">
        <v>331</v>
      </c>
      <c r="AH129" s="259">
        <v>25.6</v>
      </c>
      <c r="AI129" s="11"/>
      <c r="AJ129" s="11"/>
      <c r="AK129" s="11"/>
    </row>
    <row r="130" spans="1:37" ht="12.75">
      <c r="A130" s="10" t="s">
        <v>311</v>
      </c>
      <c r="B130" s="265" t="s">
        <v>297</v>
      </c>
      <c r="C130" s="265" t="s">
        <v>29</v>
      </c>
      <c r="D130" s="266" t="s">
        <v>275</v>
      </c>
      <c r="E130" s="267" t="s">
        <v>276</v>
      </c>
      <c r="F130" s="268">
        <v>39553</v>
      </c>
      <c r="G130" s="269" t="s">
        <v>131</v>
      </c>
      <c r="H130" s="266" t="s">
        <v>139</v>
      </c>
      <c r="I130" s="265" t="s">
        <v>62</v>
      </c>
      <c r="J130" s="270">
        <v>1</v>
      </c>
      <c r="K130" s="271">
        <v>0.1</v>
      </c>
      <c r="L130" s="265" t="s">
        <v>63</v>
      </c>
      <c r="M130" s="265" t="s">
        <v>332</v>
      </c>
      <c r="N130" s="265" t="s">
        <v>278</v>
      </c>
      <c r="O130" s="69"/>
      <c r="P130" s="69"/>
      <c r="Q130" s="277" t="s">
        <v>64</v>
      </c>
      <c r="R130" s="272" t="s">
        <v>285</v>
      </c>
      <c r="S130" s="23" t="s">
        <v>186</v>
      </c>
      <c r="T130" s="284" t="s">
        <v>184</v>
      </c>
      <c r="U130" s="69" t="s">
        <v>327</v>
      </c>
      <c r="V130" s="69"/>
      <c r="W130" s="75" t="s">
        <v>1</v>
      </c>
      <c r="X130" s="76">
        <v>0</v>
      </c>
      <c r="Y130" s="75" t="s">
        <v>1</v>
      </c>
      <c r="Z130" s="43">
        <v>100</v>
      </c>
      <c r="AA130" s="11">
        <v>1</v>
      </c>
      <c r="AB130" s="11" t="s">
        <v>1</v>
      </c>
      <c r="AC130" s="11" t="s">
        <v>140</v>
      </c>
      <c r="AD130" s="11" t="s">
        <v>1</v>
      </c>
      <c r="AE130" s="11" t="s">
        <v>180</v>
      </c>
      <c r="AF130" s="11" t="s">
        <v>187</v>
      </c>
      <c r="AG130" s="11" t="s">
        <v>32</v>
      </c>
      <c r="AH130" s="280">
        <v>80</v>
      </c>
      <c r="AI130" s="11"/>
      <c r="AJ130" s="11"/>
      <c r="AK130" s="11"/>
    </row>
    <row r="131" spans="1:37" ht="12.75">
      <c r="A131" s="10" t="s">
        <v>311</v>
      </c>
      <c r="B131" s="265" t="s">
        <v>297</v>
      </c>
      <c r="C131" s="265" t="s">
        <v>29</v>
      </c>
      <c r="D131" s="266" t="s">
        <v>275</v>
      </c>
      <c r="E131" s="267" t="s">
        <v>276</v>
      </c>
      <c r="F131" s="268">
        <v>39553</v>
      </c>
      <c r="G131" s="269" t="s">
        <v>131</v>
      </c>
      <c r="H131" s="266" t="s">
        <v>139</v>
      </c>
      <c r="I131" s="265" t="s">
        <v>62</v>
      </c>
      <c r="J131" s="270">
        <v>1</v>
      </c>
      <c r="K131" s="271">
        <v>0.1</v>
      </c>
      <c r="L131" s="265" t="s">
        <v>63</v>
      </c>
      <c r="M131" s="265" t="s">
        <v>332</v>
      </c>
      <c r="N131" s="265" t="s">
        <v>278</v>
      </c>
      <c r="O131" s="69"/>
      <c r="P131" s="69"/>
      <c r="Q131" s="277" t="s">
        <v>64</v>
      </c>
      <c r="R131" s="272" t="s">
        <v>285</v>
      </c>
      <c r="S131" s="23" t="s">
        <v>186</v>
      </c>
      <c r="T131" s="284" t="s">
        <v>184</v>
      </c>
      <c r="U131" s="69" t="s">
        <v>327</v>
      </c>
      <c r="V131" s="69"/>
      <c r="W131" s="75" t="s">
        <v>1</v>
      </c>
      <c r="X131" s="76">
        <v>0</v>
      </c>
      <c r="Y131" s="75" t="s">
        <v>1</v>
      </c>
      <c r="Z131" s="43">
        <v>100</v>
      </c>
      <c r="AA131" s="11">
        <v>2</v>
      </c>
      <c r="AB131" s="11" t="s">
        <v>1</v>
      </c>
      <c r="AC131" s="11" t="s">
        <v>140</v>
      </c>
      <c r="AD131" s="11" t="s">
        <v>1</v>
      </c>
      <c r="AE131" s="11" t="s">
        <v>180</v>
      </c>
      <c r="AF131" s="11" t="s">
        <v>187</v>
      </c>
      <c r="AG131" s="11" t="s">
        <v>32</v>
      </c>
      <c r="AH131" s="280">
        <v>100</v>
      </c>
      <c r="AI131" s="11"/>
      <c r="AJ131" s="11"/>
      <c r="AK131" s="11"/>
    </row>
    <row r="132" spans="1:37" ht="12.75">
      <c r="A132" s="10" t="s">
        <v>311</v>
      </c>
      <c r="B132" s="265" t="s">
        <v>297</v>
      </c>
      <c r="C132" s="265" t="s">
        <v>29</v>
      </c>
      <c r="D132" s="266" t="s">
        <v>275</v>
      </c>
      <c r="E132" s="267" t="s">
        <v>276</v>
      </c>
      <c r="F132" s="268">
        <v>39553</v>
      </c>
      <c r="G132" s="269" t="s">
        <v>131</v>
      </c>
      <c r="H132" s="266" t="s">
        <v>139</v>
      </c>
      <c r="I132" s="265" t="s">
        <v>62</v>
      </c>
      <c r="J132" s="270">
        <v>1</v>
      </c>
      <c r="K132" s="271">
        <v>0.1</v>
      </c>
      <c r="L132" s="265" t="s">
        <v>63</v>
      </c>
      <c r="M132" s="265" t="s">
        <v>332</v>
      </c>
      <c r="N132" s="265" t="s">
        <v>278</v>
      </c>
      <c r="O132" s="69"/>
      <c r="P132" s="69"/>
      <c r="Q132" s="277" t="s">
        <v>64</v>
      </c>
      <c r="R132" s="272" t="s">
        <v>285</v>
      </c>
      <c r="S132" s="23" t="s">
        <v>186</v>
      </c>
      <c r="T132" s="284" t="s">
        <v>184</v>
      </c>
      <c r="U132" s="69" t="s">
        <v>327</v>
      </c>
      <c r="V132" s="69"/>
      <c r="W132" s="75" t="s">
        <v>1</v>
      </c>
      <c r="X132" s="76">
        <v>0</v>
      </c>
      <c r="Y132" s="75" t="s">
        <v>1</v>
      </c>
      <c r="Z132" s="43">
        <v>100</v>
      </c>
      <c r="AA132" s="11">
        <v>3</v>
      </c>
      <c r="AB132" s="11" t="s">
        <v>1</v>
      </c>
      <c r="AC132" s="11" t="s">
        <v>140</v>
      </c>
      <c r="AD132" s="11" t="s">
        <v>1</v>
      </c>
      <c r="AE132" s="11" t="s">
        <v>180</v>
      </c>
      <c r="AF132" s="11" t="s">
        <v>187</v>
      </c>
      <c r="AG132" s="11" t="s">
        <v>32</v>
      </c>
      <c r="AH132" s="280">
        <v>100</v>
      </c>
      <c r="AI132" s="11"/>
      <c r="AJ132" s="11"/>
      <c r="AK132" s="11"/>
    </row>
    <row r="133" spans="1:37" ht="12.75">
      <c r="A133" s="10" t="s">
        <v>311</v>
      </c>
      <c r="B133" s="265" t="s">
        <v>297</v>
      </c>
      <c r="C133" s="265" t="s">
        <v>29</v>
      </c>
      <c r="D133" s="266" t="s">
        <v>275</v>
      </c>
      <c r="E133" s="267" t="s">
        <v>276</v>
      </c>
      <c r="F133" s="268">
        <v>39553</v>
      </c>
      <c r="G133" s="269" t="s">
        <v>131</v>
      </c>
      <c r="H133" s="266" t="s">
        <v>139</v>
      </c>
      <c r="I133" s="265" t="s">
        <v>62</v>
      </c>
      <c r="J133" s="270">
        <v>1</v>
      </c>
      <c r="K133" s="271">
        <v>0.1</v>
      </c>
      <c r="L133" s="265" t="s">
        <v>63</v>
      </c>
      <c r="M133" s="265" t="s">
        <v>332</v>
      </c>
      <c r="N133" s="265" t="s">
        <v>278</v>
      </c>
      <c r="O133" s="69"/>
      <c r="P133" s="69"/>
      <c r="Q133" s="277" t="s">
        <v>64</v>
      </c>
      <c r="R133" s="272" t="s">
        <v>285</v>
      </c>
      <c r="S133" s="23" t="s">
        <v>186</v>
      </c>
      <c r="T133" s="284" t="s">
        <v>184</v>
      </c>
      <c r="U133" s="69" t="s">
        <v>327</v>
      </c>
      <c r="V133" s="69"/>
      <c r="W133" s="75" t="s">
        <v>1</v>
      </c>
      <c r="X133" s="76">
        <v>0</v>
      </c>
      <c r="Y133" s="75" t="s">
        <v>1</v>
      </c>
      <c r="Z133" s="43">
        <v>100</v>
      </c>
      <c r="AA133" s="11">
        <v>4</v>
      </c>
      <c r="AB133" s="11" t="s">
        <v>1</v>
      </c>
      <c r="AC133" s="11" t="s">
        <v>140</v>
      </c>
      <c r="AD133" s="11" t="s">
        <v>1</v>
      </c>
      <c r="AE133" s="11" t="s">
        <v>180</v>
      </c>
      <c r="AF133" s="11" t="s">
        <v>187</v>
      </c>
      <c r="AG133" s="11" t="s">
        <v>32</v>
      </c>
      <c r="AH133" s="280">
        <v>70</v>
      </c>
      <c r="AI133" s="11"/>
      <c r="AJ133" s="11"/>
      <c r="AK133" s="11"/>
    </row>
    <row r="134" spans="1:37" ht="12.75">
      <c r="A134" s="10" t="s">
        <v>312</v>
      </c>
      <c r="B134" s="265" t="s">
        <v>274</v>
      </c>
      <c r="C134" s="265" t="s">
        <v>29</v>
      </c>
      <c r="D134" s="266" t="s">
        <v>275</v>
      </c>
      <c r="E134" s="267" t="s">
        <v>276</v>
      </c>
      <c r="F134" s="268">
        <v>39553</v>
      </c>
      <c r="G134" s="269" t="s">
        <v>277</v>
      </c>
      <c r="H134" s="266" t="s">
        <v>139</v>
      </c>
      <c r="I134" s="265" t="s">
        <v>62</v>
      </c>
      <c r="J134" s="270">
        <v>1</v>
      </c>
      <c r="K134" s="271">
        <v>0.1</v>
      </c>
      <c r="L134" s="265" t="s">
        <v>63</v>
      </c>
      <c r="M134" s="265" t="s">
        <v>332</v>
      </c>
      <c r="N134" s="265" t="s">
        <v>278</v>
      </c>
      <c r="O134" s="69"/>
      <c r="P134" s="69"/>
      <c r="Q134" s="277" t="s">
        <v>64</v>
      </c>
      <c r="R134" s="272" t="s">
        <v>285</v>
      </c>
      <c r="S134" s="23" t="s">
        <v>186</v>
      </c>
      <c r="T134" s="284" t="s">
        <v>184</v>
      </c>
      <c r="U134" s="69" t="s">
        <v>327</v>
      </c>
      <c r="V134" s="69"/>
      <c r="W134" s="75" t="s">
        <v>1</v>
      </c>
      <c r="X134" s="76">
        <v>0</v>
      </c>
      <c r="Y134" s="75" t="s">
        <v>1</v>
      </c>
      <c r="Z134" s="43">
        <v>100</v>
      </c>
      <c r="AA134" s="11">
        <v>0</v>
      </c>
      <c r="AB134" s="11" t="s">
        <v>181</v>
      </c>
      <c r="AC134" s="11" t="s">
        <v>143</v>
      </c>
      <c r="AD134" s="11" t="s">
        <v>1</v>
      </c>
      <c r="AE134" s="11" t="s">
        <v>144</v>
      </c>
      <c r="AF134" s="11" t="s">
        <v>78</v>
      </c>
      <c r="AG134" s="11" t="s">
        <v>66</v>
      </c>
      <c r="AH134" s="281">
        <v>4.97</v>
      </c>
      <c r="AI134" s="11"/>
      <c r="AJ134" s="11"/>
      <c r="AK134" s="11"/>
    </row>
    <row r="135" spans="1:37" ht="12.75">
      <c r="A135" s="10" t="s">
        <v>312</v>
      </c>
      <c r="B135" s="265" t="s">
        <v>274</v>
      </c>
      <c r="C135" s="265" t="s">
        <v>29</v>
      </c>
      <c r="D135" s="266" t="s">
        <v>275</v>
      </c>
      <c r="E135" s="267" t="s">
        <v>276</v>
      </c>
      <c r="F135" s="268">
        <v>39553</v>
      </c>
      <c r="G135" s="269" t="s">
        <v>277</v>
      </c>
      <c r="H135" s="266" t="s">
        <v>139</v>
      </c>
      <c r="I135" s="265" t="s">
        <v>62</v>
      </c>
      <c r="J135" s="270">
        <v>1</v>
      </c>
      <c r="K135" s="271">
        <v>0.1</v>
      </c>
      <c r="L135" s="265" t="s">
        <v>63</v>
      </c>
      <c r="M135" s="265" t="s">
        <v>332</v>
      </c>
      <c r="N135" s="265" t="s">
        <v>278</v>
      </c>
      <c r="O135" s="69"/>
      <c r="P135" s="69"/>
      <c r="Q135" s="277" t="s">
        <v>64</v>
      </c>
      <c r="R135" s="272" t="s">
        <v>285</v>
      </c>
      <c r="S135" s="23" t="s">
        <v>186</v>
      </c>
      <c r="T135" s="284" t="s">
        <v>184</v>
      </c>
      <c r="U135" s="69" t="s">
        <v>327</v>
      </c>
      <c r="V135" s="69"/>
      <c r="W135" s="75" t="s">
        <v>1</v>
      </c>
      <c r="X135" s="76">
        <v>0</v>
      </c>
      <c r="Y135" s="75" t="s">
        <v>1</v>
      </c>
      <c r="Z135" s="43">
        <v>100</v>
      </c>
      <c r="AA135" s="11">
        <v>0</v>
      </c>
      <c r="AB135" s="11" t="s">
        <v>181</v>
      </c>
      <c r="AC135" s="11" t="s">
        <v>143</v>
      </c>
      <c r="AD135" s="11" t="s">
        <v>1</v>
      </c>
      <c r="AE135" s="11" t="s">
        <v>144</v>
      </c>
      <c r="AF135" s="11" t="s">
        <v>79</v>
      </c>
      <c r="AG135" s="11" t="s">
        <v>66</v>
      </c>
      <c r="AH135" s="281">
        <v>9.48</v>
      </c>
      <c r="AI135" s="11"/>
      <c r="AJ135" s="11"/>
      <c r="AK135" s="11"/>
    </row>
    <row r="136" spans="1:37" ht="12.75">
      <c r="A136" s="10" t="s">
        <v>312</v>
      </c>
      <c r="B136" s="265" t="s">
        <v>274</v>
      </c>
      <c r="C136" s="265" t="s">
        <v>29</v>
      </c>
      <c r="D136" s="266" t="s">
        <v>275</v>
      </c>
      <c r="E136" s="267" t="s">
        <v>276</v>
      </c>
      <c r="F136" s="268">
        <v>39553</v>
      </c>
      <c r="G136" s="269" t="s">
        <v>277</v>
      </c>
      <c r="H136" s="266" t="s">
        <v>139</v>
      </c>
      <c r="I136" s="265" t="s">
        <v>62</v>
      </c>
      <c r="J136" s="270">
        <v>1</v>
      </c>
      <c r="K136" s="271">
        <v>0.1</v>
      </c>
      <c r="L136" s="265" t="s">
        <v>63</v>
      </c>
      <c r="M136" s="265" t="s">
        <v>332</v>
      </c>
      <c r="N136" s="265" t="s">
        <v>278</v>
      </c>
      <c r="O136" s="69"/>
      <c r="P136" s="69"/>
      <c r="Q136" s="277" t="s">
        <v>64</v>
      </c>
      <c r="R136" s="272" t="s">
        <v>285</v>
      </c>
      <c r="S136" s="23" t="s">
        <v>186</v>
      </c>
      <c r="T136" s="284" t="s">
        <v>184</v>
      </c>
      <c r="U136" s="69" t="s">
        <v>327</v>
      </c>
      <c r="V136" s="69"/>
      <c r="W136" s="75" t="s">
        <v>1</v>
      </c>
      <c r="X136" s="76">
        <v>0</v>
      </c>
      <c r="Y136" s="75" t="s">
        <v>1</v>
      </c>
      <c r="Z136" s="43">
        <v>100</v>
      </c>
      <c r="AA136" s="11">
        <v>0</v>
      </c>
      <c r="AB136" s="11" t="s">
        <v>181</v>
      </c>
      <c r="AC136" s="11" t="s">
        <v>143</v>
      </c>
      <c r="AD136" s="11" t="s">
        <v>1</v>
      </c>
      <c r="AE136" s="11" t="s">
        <v>144</v>
      </c>
      <c r="AF136" s="11" t="s">
        <v>73</v>
      </c>
      <c r="AG136" s="11" t="s">
        <v>66</v>
      </c>
      <c r="AH136" s="281">
        <v>4.97</v>
      </c>
      <c r="AI136" s="11"/>
      <c r="AJ136" s="11"/>
      <c r="AK136" s="11"/>
    </row>
    <row r="137" spans="1:37" ht="12.75">
      <c r="A137" s="10" t="s">
        <v>312</v>
      </c>
      <c r="B137" s="265" t="s">
        <v>274</v>
      </c>
      <c r="C137" s="265" t="s">
        <v>29</v>
      </c>
      <c r="D137" s="266" t="s">
        <v>275</v>
      </c>
      <c r="E137" s="267" t="s">
        <v>276</v>
      </c>
      <c r="F137" s="268">
        <v>39553</v>
      </c>
      <c r="G137" s="269" t="s">
        <v>277</v>
      </c>
      <c r="H137" s="266" t="s">
        <v>139</v>
      </c>
      <c r="I137" s="265" t="s">
        <v>62</v>
      </c>
      <c r="J137" s="270">
        <v>1</v>
      </c>
      <c r="K137" s="271">
        <v>0.1</v>
      </c>
      <c r="L137" s="265" t="s">
        <v>63</v>
      </c>
      <c r="M137" s="265" t="s">
        <v>332</v>
      </c>
      <c r="N137" s="265" t="s">
        <v>278</v>
      </c>
      <c r="O137" s="69"/>
      <c r="P137" s="69"/>
      <c r="Q137" s="277" t="s">
        <v>64</v>
      </c>
      <c r="R137" s="272" t="s">
        <v>285</v>
      </c>
      <c r="S137" s="23" t="s">
        <v>186</v>
      </c>
      <c r="T137" s="284" t="s">
        <v>184</v>
      </c>
      <c r="U137" s="69" t="s">
        <v>327</v>
      </c>
      <c r="V137" s="69"/>
      <c r="W137" s="75" t="s">
        <v>1</v>
      </c>
      <c r="X137" s="76">
        <v>0</v>
      </c>
      <c r="Y137" s="75" t="s">
        <v>1</v>
      </c>
      <c r="Z137" s="43">
        <v>100</v>
      </c>
      <c r="AA137" s="11">
        <v>0</v>
      </c>
      <c r="AB137" s="11" t="s">
        <v>181</v>
      </c>
      <c r="AC137" s="11" t="s">
        <v>143</v>
      </c>
      <c r="AD137" s="11" t="s">
        <v>1</v>
      </c>
      <c r="AE137" s="11" t="s">
        <v>144</v>
      </c>
      <c r="AF137" s="11" t="s">
        <v>74</v>
      </c>
      <c r="AG137" s="11" t="s">
        <v>66</v>
      </c>
      <c r="AH137" s="281">
        <v>9.48</v>
      </c>
      <c r="AI137" s="11"/>
      <c r="AJ137" s="11"/>
      <c r="AK137" s="11"/>
    </row>
    <row r="138" spans="1:37" ht="12.75">
      <c r="A138" s="10" t="s">
        <v>312</v>
      </c>
      <c r="B138" s="265" t="s">
        <v>274</v>
      </c>
      <c r="C138" s="265" t="s">
        <v>29</v>
      </c>
      <c r="D138" s="266" t="s">
        <v>275</v>
      </c>
      <c r="E138" s="267" t="s">
        <v>276</v>
      </c>
      <c r="F138" s="268">
        <v>39553</v>
      </c>
      <c r="G138" s="269" t="s">
        <v>277</v>
      </c>
      <c r="H138" s="266" t="s">
        <v>139</v>
      </c>
      <c r="I138" s="265" t="s">
        <v>62</v>
      </c>
      <c r="J138" s="270">
        <v>1</v>
      </c>
      <c r="K138" s="271">
        <v>0.1</v>
      </c>
      <c r="L138" s="265" t="s">
        <v>63</v>
      </c>
      <c r="M138" s="265" t="s">
        <v>332</v>
      </c>
      <c r="N138" s="265" t="s">
        <v>278</v>
      </c>
      <c r="O138" s="69"/>
      <c r="P138" s="69"/>
      <c r="Q138" s="277" t="s">
        <v>64</v>
      </c>
      <c r="R138" s="272" t="s">
        <v>285</v>
      </c>
      <c r="S138" s="23" t="s">
        <v>186</v>
      </c>
      <c r="T138" s="284" t="s">
        <v>184</v>
      </c>
      <c r="U138" s="69" t="s">
        <v>327</v>
      </c>
      <c r="V138" s="69"/>
      <c r="W138" s="75" t="s">
        <v>1</v>
      </c>
      <c r="X138" s="76">
        <v>0</v>
      </c>
      <c r="Y138" s="75" t="s">
        <v>1</v>
      </c>
      <c r="Z138" s="43">
        <v>100</v>
      </c>
      <c r="AA138" s="11">
        <v>0</v>
      </c>
      <c r="AB138" s="11" t="s">
        <v>181</v>
      </c>
      <c r="AC138" s="11" t="s">
        <v>75</v>
      </c>
      <c r="AD138" s="11" t="s">
        <v>1</v>
      </c>
      <c r="AE138" s="11" t="s">
        <v>144</v>
      </c>
      <c r="AF138" s="11" t="s">
        <v>76</v>
      </c>
      <c r="AG138" s="11" t="s">
        <v>77</v>
      </c>
      <c r="AH138" s="281">
        <v>8.23</v>
      </c>
      <c r="AI138" s="11"/>
      <c r="AJ138" s="11"/>
      <c r="AK138" s="11"/>
    </row>
    <row r="139" spans="1:37" ht="12.75">
      <c r="A139" s="10" t="s">
        <v>312</v>
      </c>
      <c r="B139" s="265" t="s">
        <v>274</v>
      </c>
      <c r="C139" s="265" t="s">
        <v>29</v>
      </c>
      <c r="D139" s="266" t="s">
        <v>275</v>
      </c>
      <c r="E139" s="267" t="s">
        <v>276</v>
      </c>
      <c r="F139" s="268">
        <v>39553</v>
      </c>
      <c r="G139" s="269" t="s">
        <v>277</v>
      </c>
      <c r="H139" s="266" t="s">
        <v>139</v>
      </c>
      <c r="I139" s="265" t="s">
        <v>62</v>
      </c>
      <c r="J139" s="270">
        <v>1</v>
      </c>
      <c r="K139" s="271">
        <v>0.1</v>
      </c>
      <c r="L139" s="265" t="s">
        <v>63</v>
      </c>
      <c r="M139" s="265" t="s">
        <v>332</v>
      </c>
      <c r="N139" s="265" t="s">
        <v>278</v>
      </c>
      <c r="O139" s="69"/>
      <c r="P139" s="69"/>
      <c r="Q139" s="277" t="s">
        <v>64</v>
      </c>
      <c r="R139" s="272" t="s">
        <v>285</v>
      </c>
      <c r="S139" s="23" t="s">
        <v>186</v>
      </c>
      <c r="T139" s="284" t="s">
        <v>184</v>
      </c>
      <c r="U139" s="69" t="s">
        <v>327</v>
      </c>
      <c r="V139" s="69"/>
      <c r="W139" s="75" t="s">
        <v>1</v>
      </c>
      <c r="X139" s="76">
        <v>0</v>
      </c>
      <c r="Y139" s="75" t="s">
        <v>1</v>
      </c>
      <c r="Z139" s="43">
        <v>100</v>
      </c>
      <c r="AA139" s="11">
        <v>0</v>
      </c>
      <c r="AB139" s="11" t="s">
        <v>181</v>
      </c>
      <c r="AC139" s="11" t="s">
        <v>75</v>
      </c>
      <c r="AD139" s="11" t="s">
        <v>1</v>
      </c>
      <c r="AE139" s="11" t="s">
        <v>144</v>
      </c>
      <c r="AF139" s="11" t="s">
        <v>79</v>
      </c>
      <c r="AG139" s="11" t="s">
        <v>77</v>
      </c>
      <c r="AH139" s="281">
        <v>8.07</v>
      </c>
      <c r="AI139" s="11"/>
      <c r="AJ139" s="11"/>
      <c r="AK139" s="11"/>
    </row>
    <row r="140" spans="1:37" ht="12.75">
      <c r="A140" s="10" t="s">
        <v>312</v>
      </c>
      <c r="B140" s="265" t="s">
        <v>274</v>
      </c>
      <c r="C140" s="265" t="s">
        <v>29</v>
      </c>
      <c r="D140" s="266" t="s">
        <v>275</v>
      </c>
      <c r="E140" s="267" t="s">
        <v>276</v>
      </c>
      <c r="F140" s="268">
        <v>39553</v>
      </c>
      <c r="G140" s="269" t="s">
        <v>277</v>
      </c>
      <c r="H140" s="266" t="s">
        <v>139</v>
      </c>
      <c r="I140" s="265" t="s">
        <v>62</v>
      </c>
      <c r="J140" s="270">
        <v>1</v>
      </c>
      <c r="K140" s="271">
        <v>0.1</v>
      </c>
      <c r="L140" s="265" t="s">
        <v>63</v>
      </c>
      <c r="M140" s="265" t="s">
        <v>332</v>
      </c>
      <c r="N140" s="265" t="s">
        <v>278</v>
      </c>
      <c r="O140" s="69"/>
      <c r="P140" s="69"/>
      <c r="Q140" s="277" t="s">
        <v>64</v>
      </c>
      <c r="R140" s="272" t="s">
        <v>285</v>
      </c>
      <c r="S140" s="23" t="s">
        <v>186</v>
      </c>
      <c r="T140" s="284" t="s">
        <v>184</v>
      </c>
      <c r="U140" s="69" t="s">
        <v>327</v>
      </c>
      <c r="V140" s="69"/>
      <c r="W140" s="75" t="s">
        <v>1</v>
      </c>
      <c r="X140" s="76">
        <v>0</v>
      </c>
      <c r="Y140" s="75" t="s">
        <v>1</v>
      </c>
      <c r="Z140" s="43">
        <v>100</v>
      </c>
      <c r="AA140" s="11">
        <v>0</v>
      </c>
      <c r="AB140" s="11" t="s">
        <v>181</v>
      </c>
      <c r="AC140" s="11" t="s">
        <v>75</v>
      </c>
      <c r="AD140" s="11" t="s">
        <v>1</v>
      </c>
      <c r="AE140" s="11" t="s">
        <v>144</v>
      </c>
      <c r="AF140" s="11" t="s">
        <v>73</v>
      </c>
      <c r="AG140" s="11" t="s">
        <v>77</v>
      </c>
      <c r="AH140" s="281">
        <v>8.07</v>
      </c>
      <c r="AI140" s="11"/>
      <c r="AJ140" s="11"/>
      <c r="AK140" s="11"/>
    </row>
    <row r="141" spans="1:37" ht="12.75">
      <c r="A141" s="10" t="s">
        <v>312</v>
      </c>
      <c r="B141" s="265" t="s">
        <v>274</v>
      </c>
      <c r="C141" s="265" t="s">
        <v>29</v>
      </c>
      <c r="D141" s="266" t="s">
        <v>275</v>
      </c>
      <c r="E141" s="267" t="s">
        <v>276</v>
      </c>
      <c r="F141" s="268">
        <v>39553</v>
      </c>
      <c r="G141" s="269" t="s">
        <v>277</v>
      </c>
      <c r="H141" s="266" t="s">
        <v>139</v>
      </c>
      <c r="I141" s="265" t="s">
        <v>62</v>
      </c>
      <c r="J141" s="270">
        <v>1</v>
      </c>
      <c r="K141" s="271">
        <v>0.1</v>
      </c>
      <c r="L141" s="265" t="s">
        <v>63</v>
      </c>
      <c r="M141" s="265" t="s">
        <v>332</v>
      </c>
      <c r="N141" s="265" t="s">
        <v>278</v>
      </c>
      <c r="O141" s="69"/>
      <c r="P141" s="69"/>
      <c r="Q141" s="277" t="s">
        <v>64</v>
      </c>
      <c r="R141" s="272" t="s">
        <v>285</v>
      </c>
      <c r="S141" s="23" t="s">
        <v>186</v>
      </c>
      <c r="T141" s="284" t="s">
        <v>184</v>
      </c>
      <c r="U141" s="69" t="s">
        <v>327</v>
      </c>
      <c r="V141" s="69"/>
      <c r="W141" s="75" t="s">
        <v>1</v>
      </c>
      <c r="X141" s="76">
        <v>0</v>
      </c>
      <c r="Y141" s="75" t="s">
        <v>1</v>
      </c>
      <c r="Z141" s="43">
        <v>100</v>
      </c>
      <c r="AA141" s="11">
        <v>0</v>
      </c>
      <c r="AB141" s="11" t="s">
        <v>181</v>
      </c>
      <c r="AC141" s="11" t="s">
        <v>75</v>
      </c>
      <c r="AD141" s="11" t="s">
        <v>1</v>
      </c>
      <c r="AE141" s="11" t="s">
        <v>144</v>
      </c>
      <c r="AF141" s="11" t="s">
        <v>74</v>
      </c>
      <c r="AG141" s="11" t="s">
        <v>77</v>
      </c>
      <c r="AH141" s="281">
        <v>8.26</v>
      </c>
      <c r="AI141" s="11"/>
      <c r="AJ141" s="11"/>
      <c r="AK141" s="11"/>
    </row>
    <row r="142" spans="1:37" ht="12.75">
      <c r="A142" s="10" t="s">
        <v>312</v>
      </c>
      <c r="B142" s="265" t="s">
        <v>274</v>
      </c>
      <c r="C142" s="265" t="s">
        <v>29</v>
      </c>
      <c r="D142" s="266" t="s">
        <v>275</v>
      </c>
      <c r="E142" s="267" t="s">
        <v>276</v>
      </c>
      <c r="F142" s="268">
        <v>39553</v>
      </c>
      <c r="G142" s="269" t="s">
        <v>277</v>
      </c>
      <c r="H142" s="266" t="s">
        <v>139</v>
      </c>
      <c r="I142" s="265" t="s">
        <v>62</v>
      </c>
      <c r="J142" s="270">
        <v>1</v>
      </c>
      <c r="K142" s="271">
        <v>0.1</v>
      </c>
      <c r="L142" s="265" t="s">
        <v>63</v>
      </c>
      <c r="M142" s="265" t="s">
        <v>332</v>
      </c>
      <c r="N142" s="265" t="s">
        <v>278</v>
      </c>
      <c r="O142" s="69"/>
      <c r="P142" s="69"/>
      <c r="Q142" s="277" t="s">
        <v>64</v>
      </c>
      <c r="R142" s="272" t="s">
        <v>285</v>
      </c>
      <c r="S142" s="23" t="s">
        <v>186</v>
      </c>
      <c r="T142" s="284" t="s">
        <v>184</v>
      </c>
      <c r="U142" s="69" t="s">
        <v>327</v>
      </c>
      <c r="V142" s="69"/>
      <c r="W142" s="75" t="s">
        <v>1</v>
      </c>
      <c r="X142" s="76">
        <v>0</v>
      </c>
      <c r="Y142" s="75" t="s">
        <v>1</v>
      </c>
      <c r="Z142" s="43">
        <v>100</v>
      </c>
      <c r="AA142" s="11">
        <v>0</v>
      </c>
      <c r="AB142" s="11" t="s">
        <v>181</v>
      </c>
      <c r="AC142" s="11" t="s">
        <v>190</v>
      </c>
      <c r="AD142" s="11" t="s">
        <v>1</v>
      </c>
      <c r="AE142" s="11" t="s">
        <v>144</v>
      </c>
      <c r="AF142" s="11" t="s">
        <v>78</v>
      </c>
      <c r="AG142" s="11" t="s">
        <v>330</v>
      </c>
      <c r="AH142" s="280">
        <v>1150</v>
      </c>
      <c r="AI142" s="11"/>
      <c r="AJ142" s="11"/>
      <c r="AK142" s="11"/>
    </row>
    <row r="143" spans="1:37" ht="12.75">
      <c r="A143" s="10" t="s">
        <v>312</v>
      </c>
      <c r="B143" s="265" t="s">
        <v>274</v>
      </c>
      <c r="C143" s="265" t="s">
        <v>29</v>
      </c>
      <c r="D143" s="266" t="s">
        <v>275</v>
      </c>
      <c r="E143" s="267" t="s">
        <v>276</v>
      </c>
      <c r="F143" s="268">
        <v>39553</v>
      </c>
      <c r="G143" s="269" t="s">
        <v>277</v>
      </c>
      <c r="H143" s="266" t="s">
        <v>139</v>
      </c>
      <c r="I143" s="265" t="s">
        <v>62</v>
      </c>
      <c r="J143" s="270">
        <v>1</v>
      </c>
      <c r="K143" s="271">
        <v>0.1</v>
      </c>
      <c r="L143" s="265" t="s">
        <v>63</v>
      </c>
      <c r="M143" s="265" t="s">
        <v>332</v>
      </c>
      <c r="N143" s="265" t="s">
        <v>278</v>
      </c>
      <c r="O143" s="69"/>
      <c r="P143" s="69"/>
      <c r="Q143" s="277" t="s">
        <v>64</v>
      </c>
      <c r="R143" s="272" t="s">
        <v>285</v>
      </c>
      <c r="S143" s="23" t="s">
        <v>186</v>
      </c>
      <c r="T143" s="284" t="s">
        <v>184</v>
      </c>
      <c r="U143" s="69" t="s">
        <v>327</v>
      </c>
      <c r="V143" s="69"/>
      <c r="W143" s="75" t="s">
        <v>1</v>
      </c>
      <c r="X143" s="76">
        <v>0</v>
      </c>
      <c r="Y143" s="75" t="s">
        <v>1</v>
      </c>
      <c r="Z143" s="43">
        <v>100</v>
      </c>
      <c r="AA143" s="11">
        <v>0</v>
      </c>
      <c r="AB143" s="11" t="s">
        <v>181</v>
      </c>
      <c r="AC143" s="11" t="s">
        <v>190</v>
      </c>
      <c r="AD143" s="11" t="s">
        <v>1</v>
      </c>
      <c r="AE143" s="11" t="s">
        <v>144</v>
      </c>
      <c r="AF143" s="11" t="s">
        <v>79</v>
      </c>
      <c r="AG143" s="11" t="s">
        <v>330</v>
      </c>
      <c r="AH143" s="280">
        <v>1200</v>
      </c>
      <c r="AI143" s="11"/>
      <c r="AJ143" s="11"/>
      <c r="AK143" s="11"/>
    </row>
    <row r="144" spans="1:37" ht="12.75">
      <c r="A144" s="10" t="s">
        <v>312</v>
      </c>
      <c r="B144" s="265" t="s">
        <v>274</v>
      </c>
      <c r="C144" s="265" t="s">
        <v>29</v>
      </c>
      <c r="D144" s="266" t="s">
        <v>275</v>
      </c>
      <c r="E144" s="267" t="s">
        <v>276</v>
      </c>
      <c r="F144" s="268">
        <v>39553</v>
      </c>
      <c r="G144" s="269" t="s">
        <v>277</v>
      </c>
      <c r="H144" s="266" t="s">
        <v>139</v>
      </c>
      <c r="I144" s="265" t="s">
        <v>62</v>
      </c>
      <c r="J144" s="270">
        <v>1</v>
      </c>
      <c r="K144" s="271">
        <v>0.1</v>
      </c>
      <c r="L144" s="265" t="s">
        <v>63</v>
      </c>
      <c r="M144" s="265" t="s">
        <v>332</v>
      </c>
      <c r="N144" s="265" t="s">
        <v>278</v>
      </c>
      <c r="O144" s="69"/>
      <c r="P144" s="69"/>
      <c r="Q144" s="277" t="s">
        <v>64</v>
      </c>
      <c r="R144" s="272" t="s">
        <v>285</v>
      </c>
      <c r="S144" s="23" t="s">
        <v>186</v>
      </c>
      <c r="T144" s="284" t="s">
        <v>184</v>
      </c>
      <c r="U144" s="69" t="s">
        <v>327</v>
      </c>
      <c r="V144" s="69"/>
      <c r="W144" s="75" t="s">
        <v>1</v>
      </c>
      <c r="X144" s="76">
        <v>0</v>
      </c>
      <c r="Y144" s="75" t="s">
        <v>1</v>
      </c>
      <c r="Z144" s="43">
        <v>100</v>
      </c>
      <c r="AA144" s="11">
        <v>0</v>
      </c>
      <c r="AB144" s="11" t="s">
        <v>181</v>
      </c>
      <c r="AC144" s="11" t="s">
        <v>190</v>
      </c>
      <c r="AD144" s="11" t="s">
        <v>1</v>
      </c>
      <c r="AE144" s="11" t="s">
        <v>144</v>
      </c>
      <c r="AF144" s="11" t="s">
        <v>73</v>
      </c>
      <c r="AG144" s="11" t="s">
        <v>330</v>
      </c>
      <c r="AH144" s="280">
        <v>1150</v>
      </c>
      <c r="AI144" s="11"/>
      <c r="AJ144" s="11"/>
      <c r="AK144" s="11"/>
    </row>
    <row r="145" spans="1:37" ht="12.75">
      <c r="A145" s="10" t="s">
        <v>312</v>
      </c>
      <c r="B145" s="265" t="s">
        <v>274</v>
      </c>
      <c r="C145" s="265" t="s">
        <v>29</v>
      </c>
      <c r="D145" s="266" t="s">
        <v>275</v>
      </c>
      <c r="E145" s="267" t="s">
        <v>276</v>
      </c>
      <c r="F145" s="268">
        <v>39553</v>
      </c>
      <c r="G145" s="269" t="s">
        <v>277</v>
      </c>
      <c r="H145" s="266" t="s">
        <v>139</v>
      </c>
      <c r="I145" s="265" t="s">
        <v>62</v>
      </c>
      <c r="J145" s="270">
        <v>1</v>
      </c>
      <c r="K145" s="271">
        <v>0.1</v>
      </c>
      <c r="L145" s="265" t="s">
        <v>63</v>
      </c>
      <c r="M145" s="265" t="s">
        <v>332</v>
      </c>
      <c r="N145" s="265" t="s">
        <v>278</v>
      </c>
      <c r="O145" s="69"/>
      <c r="P145" s="69"/>
      <c r="Q145" s="277" t="s">
        <v>64</v>
      </c>
      <c r="R145" s="272" t="s">
        <v>285</v>
      </c>
      <c r="S145" s="23" t="s">
        <v>186</v>
      </c>
      <c r="T145" s="284" t="s">
        <v>184</v>
      </c>
      <c r="U145" s="69" t="s">
        <v>327</v>
      </c>
      <c r="V145" s="69"/>
      <c r="W145" s="75" t="s">
        <v>1</v>
      </c>
      <c r="X145" s="76">
        <v>0</v>
      </c>
      <c r="Y145" s="75" t="s">
        <v>1</v>
      </c>
      <c r="Z145" s="43">
        <v>100</v>
      </c>
      <c r="AA145" s="11">
        <v>0</v>
      </c>
      <c r="AB145" s="11" t="s">
        <v>181</v>
      </c>
      <c r="AC145" s="11" t="s">
        <v>190</v>
      </c>
      <c r="AD145" s="11" t="s">
        <v>1</v>
      </c>
      <c r="AE145" s="11" t="s">
        <v>144</v>
      </c>
      <c r="AF145" s="11" t="s">
        <v>74</v>
      </c>
      <c r="AG145" s="11" t="s">
        <v>330</v>
      </c>
      <c r="AH145" s="280">
        <v>1200</v>
      </c>
      <c r="AI145" s="11"/>
      <c r="AJ145" s="11"/>
      <c r="AK145" s="11"/>
    </row>
    <row r="146" spans="1:37" ht="12.75">
      <c r="A146" s="10" t="s">
        <v>312</v>
      </c>
      <c r="B146" s="265" t="s">
        <v>274</v>
      </c>
      <c r="C146" s="265" t="s">
        <v>29</v>
      </c>
      <c r="D146" s="266" t="s">
        <v>275</v>
      </c>
      <c r="E146" s="267" t="s">
        <v>276</v>
      </c>
      <c r="F146" s="268">
        <v>39553</v>
      </c>
      <c r="G146" s="269" t="s">
        <v>277</v>
      </c>
      <c r="H146" s="266" t="s">
        <v>139</v>
      </c>
      <c r="I146" s="265" t="s">
        <v>62</v>
      </c>
      <c r="J146" s="270">
        <v>1</v>
      </c>
      <c r="K146" s="271">
        <v>0.1</v>
      </c>
      <c r="L146" s="265" t="s">
        <v>63</v>
      </c>
      <c r="M146" s="265" t="s">
        <v>332</v>
      </c>
      <c r="N146" s="265" t="s">
        <v>278</v>
      </c>
      <c r="O146" s="69"/>
      <c r="P146" s="69"/>
      <c r="Q146" s="277" t="s">
        <v>64</v>
      </c>
      <c r="R146" s="272" t="s">
        <v>285</v>
      </c>
      <c r="S146" s="23" t="s">
        <v>186</v>
      </c>
      <c r="T146" s="284" t="s">
        <v>184</v>
      </c>
      <c r="U146" s="69" t="s">
        <v>327</v>
      </c>
      <c r="V146" s="69"/>
      <c r="W146" s="75" t="s">
        <v>1</v>
      </c>
      <c r="X146" s="76">
        <v>0</v>
      </c>
      <c r="Y146" s="75" t="s">
        <v>1</v>
      </c>
      <c r="Z146" s="43">
        <v>100</v>
      </c>
      <c r="AA146" s="11">
        <v>0</v>
      </c>
      <c r="AB146" s="11" t="s">
        <v>181</v>
      </c>
      <c r="AC146" s="11" t="s">
        <v>145</v>
      </c>
      <c r="AD146" s="11" t="s">
        <v>39</v>
      </c>
      <c r="AE146" s="11" t="s">
        <v>144</v>
      </c>
      <c r="AF146" s="11" t="s">
        <v>78</v>
      </c>
      <c r="AG146" s="11" t="s">
        <v>66</v>
      </c>
      <c r="AH146" s="282">
        <v>-88</v>
      </c>
      <c r="AI146" s="11"/>
      <c r="AJ146" s="11"/>
      <c r="AK146" s="11"/>
    </row>
    <row r="147" spans="1:37" ht="12.75">
      <c r="A147" s="10" t="s">
        <v>312</v>
      </c>
      <c r="B147" s="265" t="s">
        <v>274</v>
      </c>
      <c r="C147" s="265" t="s">
        <v>29</v>
      </c>
      <c r="D147" s="266" t="s">
        <v>275</v>
      </c>
      <c r="E147" s="267" t="s">
        <v>276</v>
      </c>
      <c r="F147" s="268">
        <v>39553</v>
      </c>
      <c r="G147" s="269" t="s">
        <v>277</v>
      </c>
      <c r="H147" s="266" t="s">
        <v>139</v>
      </c>
      <c r="I147" s="265" t="s">
        <v>62</v>
      </c>
      <c r="J147" s="270">
        <v>1</v>
      </c>
      <c r="K147" s="271">
        <v>0.1</v>
      </c>
      <c r="L147" s="265" t="s">
        <v>63</v>
      </c>
      <c r="M147" s="265" t="s">
        <v>332</v>
      </c>
      <c r="N147" s="265" t="s">
        <v>278</v>
      </c>
      <c r="O147" s="69"/>
      <c r="P147" s="69"/>
      <c r="Q147" s="277" t="s">
        <v>64</v>
      </c>
      <c r="R147" s="272" t="s">
        <v>285</v>
      </c>
      <c r="S147" s="23" t="s">
        <v>186</v>
      </c>
      <c r="T147" s="284" t="s">
        <v>184</v>
      </c>
      <c r="U147" s="69" t="s">
        <v>327</v>
      </c>
      <c r="V147" s="69"/>
      <c r="W147" s="75" t="s">
        <v>1</v>
      </c>
      <c r="X147" s="76">
        <v>0</v>
      </c>
      <c r="Y147" s="75" t="s">
        <v>1</v>
      </c>
      <c r="Z147" s="43">
        <v>100</v>
      </c>
      <c r="AA147" s="11">
        <v>0</v>
      </c>
      <c r="AB147" s="11" t="s">
        <v>181</v>
      </c>
      <c r="AC147" s="11" t="s">
        <v>146</v>
      </c>
      <c r="AD147" s="11" t="s">
        <v>1</v>
      </c>
      <c r="AE147" s="11" t="s">
        <v>144</v>
      </c>
      <c r="AF147" s="11" t="s">
        <v>78</v>
      </c>
      <c r="AG147" s="11" t="s">
        <v>66</v>
      </c>
      <c r="AH147" s="280">
        <v>158</v>
      </c>
      <c r="AI147" s="11"/>
      <c r="AJ147" s="11"/>
      <c r="AK147" s="11"/>
    </row>
    <row r="148" spans="1:37" ht="12.75">
      <c r="A148" s="10" t="s">
        <v>312</v>
      </c>
      <c r="B148" s="265" t="s">
        <v>274</v>
      </c>
      <c r="C148" s="265" t="s">
        <v>29</v>
      </c>
      <c r="D148" s="266" t="s">
        <v>275</v>
      </c>
      <c r="E148" s="267" t="s">
        <v>276</v>
      </c>
      <c r="F148" s="268">
        <v>39553</v>
      </c>
      <c r="G148" s="269" t="s">
        <v>277</v>
      </c>
      <c r="H148" s="266" t="s">
        <v>139</v>
      </c>
      <c r="I148" s="265" t="s">
        <v>62</v>
      </c>
      <c r="J148" s="270">
        <v>1</v>
      </c>
      <c r="K148" s="271">
        <v>0.1</v>
      </c>
      <c r="L148" s="265" t="s">
        <v>63</v>
      </c>
      <c r="M148" s="265" t="s">
        <v>332</v>
      </c>
      <c r="N148" s="265" t="s">
        <v>278</v>
      </c>
      <c r="O148" s="69"/>
      <c r="P148" s="69"/>
      <c r="Q148" s="277" t="s">
        <v>64</v>
      </c>
      <c r="R148" s="272" t="s">
        <v>285</v>
      </c>
      <c r="S148" s="23" t="s">
        <v>186</v>
      </c>
      <c r="T148" s="284" t="s">
        <v>184</v>
      </c>
      <c r="U148" s="69" t="s">
        <v>327</v>
      </c>
      <c r="V148" s="69"/>
      <c r="W148" s="75" t="s">
        <v>1</v>
      </c>
      <c r="X148" s="76">
        <v>0</v>
      </c>
      <c r="Y148" s="75" t="s">
        <v>1</v>
      </c>
      <c r="Z148" s="43">
        <v>100</v>
      </c>
      <c r="AA148" s="11">
        <v>0</v>
      </c>
      <c r="AB148" s="11" t="s">
        <v>181</v>
      </c>
      <c r="AC148" s="11" t="s">
        <v>146</v>
      </c>
      <c r="AD148" s="11" t="s">
        <v>1</v>
      </c>
      <c r="AE148" s="11" t="s">
        <v>144</v>
      </c>
      <c r="AF148" s="11" t="s">
        <v>79</v>
      </c>
      <c r="AG148" s="11" t="s">
        <v>66</v>
      </c>
      <c r="AH148" s="280">
        <v>159</v>
      </c>
      <c r="AI148" s="11"/>
      <c r="AJ148" s="11"/>
      <c r="AK148" s="11"/>
    </row>
    <row r="149" spans="1:37" ht="12.75">
      <c r="A149" s="10" t="s">
        <v>312</v>
      </c>
      <c r="B149" s="265" t="s">
        <v>274</v>
      </c>
      <c r="C149" s="265" t="s">
        <v>29</v>
      </c>
      <c r="D149" s="266" t="s">
        <v>275</v>
      </c>
      <c r="E149" s="267" t="s">
        <v>276</v>
      </c>
      <c r="F149" s="268">
        <v>39553</v>
      </c>
      <c r="G149" s="269" t="s">
        <v>277</v>
      </c>
      <c r="H149" s="266" t="s">
        <v>139</v>
      </c>
      <c r="I149" s="265" t="s">
        <v>62</v>
      </c>
      <c r="J149" s="270">
        <v>1</v>
      </c>
      <c r="K149" s="271">
        <v>0.1</v>
      </c>
      <c r="L149" s="265" t="s">
        <v>63</v>
      </c>
      <c r="M149" s="265" t="s">
        <v>332</v>
      </c>
      <c r="N149" s="265" t="s">
        <v>278</v>
      </c>
      <c r="O149" s="69"/>
      <c r="P149" s="69"/>
      <c r="Q149" s="277" t="s">
        <v>64</v>
      </c>
      <c r="R149" s="272" t="s">
        <v>285</v>
      </c>
      <c r="S149" s="23" t="s">
        <v>186</v>
      </c>
      <c r="T149" s="284" t="s">
        <v>184</v>
      </c>
      <c r="U149" s="69" t="s">
        <v>327</v>
      </c>
      <c r="V149" s="69"/>
      <c r="W149" s="75" t="s">
        <v>1</v>
      </c>
      <c r="X149" s="76">
        <v>0</v>
      </c>
      <c r="Y149" s="75" t="s">
        <v>1</v>
      </c>
      <c r="Z149" s="43">
        <v>100</v>
      </c>
      <c r="AA149" s="11">
        <v>0</v>
      </c>
      <c r="AB149" s="11" t="s">
        <v>181</v>
      </c>
      <c r="AC149" s="11" t="s">
        <v>147</v>
      </c>
      <c r="AD149" s="11" t="s">
        <v>1</v>
      </c>
      <c r="AE149" s="11" t="s">
        <v>144</v>
      </c>
      <c r="AF149" s="11" t="s">
        <v>78</v>
      </c>
      <c r="AG149" s="11" t="s">
        <v>66</v>
      </c>
      <c r="AH149" s="280">
        <v>384</v>
      </c>
      <c r="AI149" s="11"/>
      <c r="AJ149" s="11"/>
      <c r="AK149" s="11"/>
    </row>
    <row r="150" spans="1:37" ht="12.75">
      <c r="A150" s="10" t="s">
        <v>312</v>
      </c>
      <c r="B150" s="265" t="s">
        <v>274</v>
      </c>
      <c r="C150" s="265" t="s">
        <v>29</v>
      </c>
      <c r="D150" s="266" t="s">
        <v>275</v>
      </c>
      <c r="E150" s="267" t="s">
        <v>276</v>
      </c>
      <c r="F150" s="268">
        <v>39553</v>
      </c>
      <c r="G150" s="269" t="s">
        <v>277</v>
      </c>
      <c r="H150" s="266" t="s">
        <v>139</v>
      </c>
      <c r="I150" s="265" t="s">
        <v>62</v>
      </c>
      <c r="J150" s="270">
        <v>1</v>
      </c>
      <c r="K150" s="271">
        <v>0.1</v>
      </c>
      <c r="L150" s="265" t="s">
        <v>63</v>
      </c>
      <c r="M150" s="265" t="s">
        <v>332</v>
      </c>
      <c r="N150" s="265" t="s">
        <v>278</v>
      </c>
      <c r="O150" s="69"/>
      <c r="P150" s="69"/>
      <c r="Q150" s="277" t="s">
        <v>64</v>
      </c>
      <c r="R150" s="272" t="s">
        <v>285</v>
      </c>
      <c r="S150" s="23" t="s">
        <v>186</v>
      </c>
      <c r="T150" s="284" t="s">
        <v>184</v>
      </c>
      <c r="U150" s="69" t="s">
        <v>327</v>
      </c>
      <c r="V150" s="69"/>
      <c r="W150" s="75" t="s">
        <v>1</v>
      </c>
      <c r="X150" s="76">
        <v>0</v>
      </c>
      <c r="Y150" s="75" t="s">
        <v>1</v>
      </c>
      <c r="Z150" s="43">
        <v>100</v>
      </c>
      <c r="AA150" s="11">
        <v>0</v>
      </c>
      <c r="AB150" s="11" t="s">
        <v>181</v>
      </c>
      <c r="AC150" s="11" t="s">
        <v>147</v>
      </c>
      <c r="AD150" s="11" t="s">
        <v>1</v>
      </c>
      <c r="AE150" s="11" t="s">
        <v>144</v>
      </c>
      <c r="AF150" s="11" t="s">
        <v>79</v>
      </c>
      <c r="AG150" s="11" t="s">
        <v>66</v>
      </c>
      <c r="AH150" s="283">
        <v>388</v>
      </c>
      <c r="AI150" s="11"/>
      <c r="AJ150" s="11"/>
      <c r="AK150" s="11"/>
    </row>
    <row r="151" spans="1:37" ht="12.75">
      <c r="A151" s="10" t="s">
        <v>312</v>
      </c>
      <c r="B151" s="265" t="s">
        <v>274</v>
      </c>
      <c r="C151" s="265" t="s">
        <v>29</v>
      </c>
      <c r="D151" s="266" t="s">
        <v>275</v>
      </c>
      <c r="E151" s="267" t="s">
        <v>276</v>
      </c>
      <c r="F151" s="268">
        <v>39553</v>
      </c>
      <c r="G151" s="269" t="s">
        <v>277</v>
      </c>
      <c r="H151" s="266" t="s">
        <v>139</v>
      </c>
      <c r="I151" s="265" t="s">
        <v>62</v>
      </c>
      <c r="J151" s="270">
        <v>1</v>
      </c>
      <c r="K151" s="271">
        <v>0.1</v>
      </c>
      <c r="L151" s="265" t="s">
        <v>63</v>
      </c>
      <c r="M151" s="265" t="s">
        <v>332</v>
      </c>
      <c r="N151" s="265" t="s">
        <v>278</v>
      </c>
      <c r="O151" s="69"/>
      <c r="P151" s="69"/>
      <c r="Q151" s="277" t="s">
        <v>64</v>
      </c>
      <c r="R151" s="272" t="s">
        <v>285</v>
      </c>
      <c r="S151" s="23" t="s">
        <v>186</v>
      </c>
      <c r="T151" s="284" t="s">
        <v>184</v>
      </c>
      <c r="U151" s="69" t="s">
        <v>327</v>
      </c>
      <c r="V151" s="69"/>
      <c r="W151" s="75" t="s">
        <v>1</v>
      </c>
      <c r="X151" s="76">
        <v>0</v>
      </c>
      <c r="Y151" s="75" t="s">
        <v>1</v>
      </c>
      <c r="Z151" s="43">
        <v>100</v>
      </c>
      <c r="AA151" s="11">
        <v>0</v>
      </c>
      <c r="AB151" s="11" t="s">
        <v>181</v>
      </c>
      <c r="AC151" s="11" t="s">
        <v>168</v>
      </c>
      <c r="AD151" s="11" t="s">
        <v>1</v>
      </c>
      <c r="AE151" s="11" t="s">
        <v>144</v>
      </c>
      <c r="AF151" s="11" t="s">
        <v>78</v>
      </c>
      <c r="AG151" s="11" t="s">
        <v>331</v>
      </c>
      <c r="AH151" s="259">
        <v>23.4</v>
      </c>
      <c r="AI151" s="11"/>
      <c r="AJ151" s="11"/>
      <c r="AK151" s="11"/>
    </row>
    <row r="152" spans="1:37" ht="12.75">
      <c r="A152" s="10" t="s">
        <v>312</v>
      </c>
      <c r="B152" s="265" t="s">
        <v>274</v>
      </c>
      <c r="C152" s="265" t="s">
        <v>29</v>
      </c>
      <c r="D152" s="266" t="s">
        <v>275</v>
      </c>
      <c r="E152" s="267" t="s">
        <v>276</v>
      </c>
      <c r="F152" s="268">
        <v>39553</v>
      </c>
      <c r="G152" s="269" t="s">
        <v>277</v>
      </c>
      <c r="H152" s="266" t="s">
        <v>139</v>
      </c>
      <c r="I152" s="265" t="s">
        <v>62</v>
      </c>
      <c r="J152" s="270">
        <v>1</v>
      </c>
      <c r="K152" s="271">
        <v>0.1</v>
      </c>
      <c r="L152" s="265" t="s">
        <v>63</v>
      </c>
      <c r="M152" s="265" t="s">
        <v>332</v>
      </c>
      <c r="N152" s="265" t="s">
        <v>278</v>
      </c>
      <c r="O152" s="69"/>
      <c r="P152" s="69"/>
      <c r="Q152" s="277" t="s">
        <v>64</v>
      </c>
      <c r="R152" s="272" t="s">
        <v>285</v>
      </c>
      <c r="S152" s="23" t="s">
        <v>186</v>
      </c>
      <c r="T152" s="284" t="s">
        <v>184</v>
      </c>
      <c r="U152" s="69" t="s">
        <v>327</v>
      </c>
      <c r="V152" s="69"/>
      <c r="W152" s="75" t="s">
        <v>1</v>
      </c>
      <c r="X152" s="76">
        <v>0</v>
      </c>
      <c r="Y152" s="75" t="s">
        <v>1</v>
      </c>
      <c r="Z152" s="43">
        <v>100</v>
      </c>
      <c r="AA152" s="11">
        <v>0</v>
      </c>
      <c r="AB152" s="11" t="s">
        <v>181</v>
      </c>
      <c r="AC152" s="11" t="s">
        <v>168</v>
      </c>
      <c r="AD152" s="11" t="s">
        <v>1</v>
      </c>
      <c r="AE152" s="11" t="s">
        <v>144</v>
      </c>
      <c r="AF152" s="11" t="s">
        <v>79</v>
      </c>
      <c r="AG152" s="11" t="s">
        <v>331</v>
      </c>
      <c r="AH152" s="44">
        <v>25.1</v>
      </c>
      <c r="AI152" s="11"/>
      <c r="AJ152" s="11"/>
      <c r="AK152" s="11"/>
    </row>
    <row r="153" spans="1:37" ht="12.75">
      <c r="A153" s="10" t="s">
        <v>312</v>
      </c>
      <c r="B153" s="265" t="s">
        <v>274</v>
      </c>
      <c r="C153" s="265" t="s">
        <v>29</v>
      </c>
      <c r="D153" s="266" t="s">
        <v>275</v>
      </c>
      <c r="E153" s="267" t="s">
        <v>276</v>
      </c>
      <c r="F153" s="268">
        <v>39553</v>
      </c>
      <c r="G153" s="269" t="s">
        <v>277</v>
      </c>
      <c r="H153" s="266" t="s">
        <v>139</v>
      </c>
      <c r="I153" s="265" t="s">
        <v>62</v>
      </c>
      <c r="J153" s="270">
        <v>1</v>
      </c>
      <c r="K153" s="271">
        <v>0.1</v>
      </c>
      <c r="L153" s="265" t="s">
        <v>63</v>
      </c>
      <c r="M153" s="265" t="s">
        <v>332</v>
      </c>
      <c r="N153" s="265" t="s">
        <v>278</v>
      </c>
      <c r="O153" s="69"/>
      <c r="P153" s="69"/>
      <c r="Q153" s="277" t="s">
        <v>64</v>
      </c>
      <c r="R153" s="272" t="s">
        <v>285</v>
      </c>
      <c r="S153" s="23" t="s">
        <v>186</v>
      </c>
      <c r="T153" s="284" t="s">
        <v>184</v>
      </c>
      <c r="U153" s="69" t="s">
        <v>327</v>
      </c>
      <c r="V153" s="69"/>
      <c r="W153" s="75" t="s">
        <v>1</v>
      </c>
      <c r="X153" s="76">
        <v>0</v>
      </c>
      <c r="Y153" s="75" t="s">
        <v>1</v>
      </c>
      <c r="Z153" s="43">
        <v>100</v>
      </c>
      <c r="AA153" s="11">
        <v>0</v>
      </c>
      <c r="AB153" s="11" t="s">
        <v>181</v>
      </c>
      <c r="AC153" s="11" t="s">
        <v>168</v>
      </c>
      <c r="AD153" s="11" t="s">
        <v>1</v>
      </c>
      <c r="AE153" s="11" t="s">
        <v>144</v>
      </c>
      <c r="AF153" s="11" t="s">
        <v>73</v>
      </c>
      <c r="AG153" s="11" t="s">
        <v>331</v>
      </c>
      <c r="AH153" s="44">
        <v>23.4</v>
      </c>
      <c r="AI153" s="11"/>
      <c r="AJ153" s="11"/>
      <c r="AK153" s="11"/>
    </row>
    <row r="154" spans="1:37" ht="12.75">
      <c r="A154" s="10" t="s">
        <v>312</v>
      </c>
      <c r="B154" s="265" t="s">
        <v>274</v>
      </c>
      <c r="C154" s="265" t="s">
        <v>29</v>
      </c>
      <c r="D154" s="266" t="s">
        <v>275</v>
      </c>
      <c r="E154" s="267" t="s">
        <v>276</v>
      </c>
      <c r="F154" s="268">
        <v>39553</v>
      </c>
      <c r="G154" s="269" t="s">
        <v>277</v>
      </c>
      <c r="H154" s="266" t="s">
        <v>139</v>
      </c>
      <c r="I154" s="265" t="s">
        <v>62</v>
      </c>
      <c r="J154" s="270">
        <v>1</v>
      </c>
      <c r="K154" s="271">
        <v>0.1</v>
      </c>
      <c r="L154" s="265" t="s">
        <v>63</v>
      </c>
      <c r="M154" s="265" t="s">
        <v>332</v>
      </c>
      <c r="N154" s="265" t="s">
        <v>278</v>
      </c>
      <c r="O154" s="69"/>
      <c r="P154" s="69"/>
      <c r="Q154" s="277" t="s">
        <v>64</v>
      </c>
      <c r="R154" s="272" t="s">
        <v>285</v>
      </c>
      <c r="S154" s="23" t="s">
        <v>186</v>
      </c>
      <c r="T154" s="284" t="s">
        <v>184</v>
      </c>
      <c r="U154" s="69" t="s">
        <v>327</v>
      </c>
      <c r="V154" s="69"/>
      <c r="W154" s="75" t="s">
        <v>1</v>
      </c>
      <c r="X154" s="76">
        <v>0</v>
      </c>
      <c r="Y154" s="75" t="s">
        <v>1</v>
      </c>
      <c r="Z154" s="43">
        <v>100</v>
      </c>
      <c r="AA154" s="11">
        <v>0</v>
      </c>
      <c r="AB154" s="11" t="s">
        <v>181</v>
      </c>
      <c r="AC154" s="11" t="s">
        <v>168</v>
      </c>
      <c r="AD154" s="11" t="s">
        <v>1</v>
      </c>
      <c r="AE154" s="11" t="s">
        <v>144</v>
      </c>
      <c r="AF154" s="11" t="s">
        <v>74</v>
      </c>
      <c r="AG154" s="11" t="s">
        <v>331</v>
      </c>
      <c r="AH154" s="44">
        <v>25.2</v>
      </c>
      <c r="AI154" s="11"/>
      <c r="AJ154" s="11"/>
      <c r="AK154" s="11"/>
    </row>
    <row r="155" spans="1:37" ht="12.75">
      <c r="A155" s="10" t="s">
        <v>312</v>
      </c>
      <c r="B155" s="265" t="s">
        <v>274</v>
      </c>
      <c r="C155" s="265" t="s">
        <v>29</v>
      </c>
      <c r="D155" s="266" t="s">
        <v>275</v>
      </c>
      <c r="E155" s="267" t="s">
        <v>276</v>
      </c>
      <c r="F155" s="268">
        <v>39553</v>
      </c>
      <c r="G155" s="269" t="s">
        <v>277</v>
      </c>
      <c r="H155" s="266" t="s">
        <v>139</v>
      </c>
      <c r="I155" s="265" t="s">
        <v>62</v>
      </c>
      <c r="J155" s="270">
        <v>1</v>
      </c>
      <c r="K155" s="271">
        <v>0.1</v>
      </c>
      <c r="L155" s="265" t="s">
        <v>63</v>
      </c>
      <c r="M155" s="265" t="s">
        <v>332</v>
      </c>
      <c r="N155" s="265" t="s">
        <v>278</v>
      </c>
      <c r="O155" s="69"/>
      <c r="P155" s="69"/>
      <c r="Q155" s="277" t="s">
        <v>64</v>
      </c>
      <c r="R155" s="272" t="s">
        <v>285</v>
      </c>
      <c r="S155" s="23" t="s">
        <v>186</v>
      </c>
      <c r="T155" s="284" t="s">
        <v>184</v>
      </c>
      <c r="U155" s="69" t="s">
        <v>327</v>
      </c>
      <c r="V155" s="69"/>
      <c r="W155" s="75" t="s">
        <v>1</v>
      </c>
      <c r="X155" s="76">
        <v>0</v>
      </c>
      <c r="Y155" s="75" t="s">
        <v>1</v>
      </c>
      <c r="Z155" s="43">
        <v>100</v>
      </c>
      <c r="AA155" s="11">
        <v>1</v>
      </c>
      <c r="AB155" s="11" t="s">
        <v>1</v>
      </c>
      <c r="AC155" s="11" t="s">
        <v>140</v>
      </c>
      <c r="AD155" s="11" t="s">
        <v>1</v>
      </c>
      <c r="AE155" s="11" t="s">
        <v>180</v>
      </c>
      <c r="AF155" s="11" t="s">
        <v>187</v>
      </c>
      <c r="AG155" s="11" t="s">
        <v>32</v>
      </c>
      <c r="AH155" s="280">
        <v>90</v>
      </c>
      <c r="AI155" s="11"/>
      <c r="AJ155" s="11"/>
      <c r="AK155" s="11"/>
    </row>
    <row r="156" spans="1:37" ht="12.75">
      <c r="A156" s="10" t="s">
        <v>312</v>
      </c>
      <c r="B156" s="265" t="s">
        <v>274</v>
      </c>
      <c r="C156" s="265" t="s">
        <v>29</v>
      </c>
      <c r="D156" s="266" t="s">
        <v>275</v>
      </c>
      <c r="E156" s="267" t="s">
        <v>276</v>
      </c>
      <c r="F156" s="268">
        <v>39553</v>
      </c>
      <c r="G156" s="269" t="s">
        <v>277</v>
      </c>
      <c r="H156" s="266" t="s">
        <v>139</v>
      </c>
      <c r="I156" s="265" t="s">
        <v>62</v>
      </c>
      <c r="J156" s="270">
        <v>1</v>
      </c>
      <c r="K156" s="271">
        <v>0.1</v>
      </c>
      <c r="L156" s="265" t="s">
        <v>63</v>
      </c>
      <c r="M156" s="265" t="s">
        <v>332</v>
      </c>
      <c r="N156" s="265" t="s">
        <v>278</v>
      </c>
      <c r="O156" s="69"/>
      <c r="P156" s="69"/>
      <c r="Q156" s="277" t="s">
        <v>64</v>
      </c>
      <c r="R156" s="272" t="s">
        <v>285</v>
      </c>
      <c r="S156" s="23" t="s">
        <v>186</v>
      </c>
      <c r="T156" s="284" t="s">
        <v>184</v>
      </c>
      <c r="U156" s="69" t="s">
        <v>327</v>
      </c>
      <c r="V156" s="69"/>
      <c r="W156" s="75" t="s">
        <v>1</v>
      </c>
      <c r="X156" s="76">
        <v>0</v>
      </c>
      <c r="Y156" s="75" t="s">
        <v>1</v>
      </c>
      <c r="Z156" s="43">
        <v>100</v>
      </c>
      <c r="AA156" s="11">
        <v>2</v>
      </c>
      <c r="AB156" s="11" t="s">
        <v>1</v>
      </c>
      <c r="AC156" s="11" t="s">
        <v>140</v>
      </c>
      <c r="AD156" s="11" t="s">
        <v>1</v>
      </c>
      <c r="AE156" s="11" t="s">
        <v>180</v>
      </c>
      <c r="AF156" s="11" t="s">
        <v>187</v>
      </c>
      <c r="AG156" s="11" t="s">
        <v>32</v>
      </c>
      <c r="AH156" s="280">
        <v>90</v>
      </c>
      <c r="AI156" s="11"/>
      <c r="AJ156" s="11"/>
      <c r="AK156" s="11"/>
    </row>
    <row r="157" spans="1:37" ht="12.75">
      <c r="A157" s="10" t="s">
        <v>312</v>
      </c>
      <c r="B157" s="265" t="s">
        <v>274</v>
      </c>
      <c r="C157" s="265" t="s">
        <v>29</v>
      </c>
      <c r="D157" s="266" t="s">
        <v>275</v>
      </c>
      <c r="E157" s="267" t="s">
        <v>276</v>
      </c>
      <c r="F157" s="268">
        <v>39553</v>
      </c>
      <c r="G157" s="269" t="s">
        <v>277</v>
      </c>
      <c r="H157" s="266" t="s">
        <v>139</v>
      </c>
      <c r="I157" s="265" t="s">
        <v>62</v>
      </c>
      <c r="J157" s="270">
        <v>1</v>
      </c>
      <c r="K157" s="271">
        <v>0.1</v>
      </c>
      <c r="L157" s="265" t="s">
        <v>63</v>
      </c>
      <c r="M157" s="265" t="s">
        <v>332</v>
      </c>
      <c r="N157" s="265" t="s">
        <v>278</v>
      </c>
      <c r="O157" s="69"/>
      <c r="P157" s="69"/>
      <c r="Q157" s="277" t="s">
        <v>64</v>
      </c>
      <c r="R157" s="272" t="s">
        <v>285</v>
      </c>
      <c r="S157" s="23" t="s">
        <v>186</v>
      </c>
      <c r="T157" s="284" t="s">
        <v>184</v>
      </c>
      <c r="U157" s="69" t="s">
        <v>327</v>
      </c>
      <c r="V157" s="69"/>
      <c r="W157" s="75" t="s">
        <v>1</v>
      </c>
      <c r="X157" s="76">
        <v>0</v>
      </c>
      <c r="Y157" s="75" t="s">
        <v>1</v>
      </c>
      <c r="Z157" s="43">
        <v>100</v>
      </c>
      <c r="AA157" s="11">
        <v>3</v>
      </c>
      <c r="AB157" s="11" t="s">
        <v>1</v>
      </c>
      <c r="AC157" s="11" t="s">
        <v>140</v>
      </c>
      <c r="AD157" s="11" t="s">
        <v>1</v>
      </c>
      <c r="AE157" s="11" t="s">
        <v>180</v>
      </c>
      <c r="AF157" s="11" t="s">
        <v>187</v>
      </c>
      <c r="AG157" s="11" t="s">
        <v>32</v>
      </c>
      <c r="AH157" s="280">
        <v>100</v>
      </c>
      <c r="AI157" s="11"/>
      <c r="AJ157" s="11"/>
      <c r="AK157" s="11"/>
    </row>
    <row r="158" spans="1:37" ht="12.75">
      <c r="A158" s="10" t="s">
        <v>312</v>
      </c>
      <c r="B158" s="265" t="s">
        <v>274</v>
      </c>
      <c r="C158" s="265" t="s">
        <v>29</v>
      </c>
      <c r="D158" s="266" t="s">
        <v>275</v>
      </c>
      <c r="E158" s="267" t="s">
        <v>276</v>
      </c>
      <c r="F158" s="268">
        <v>39553</v>
      </c>
      <c r="G158" s="269" t="s">
        <v>277</v>
      </c>
      <c r="H158" s="266" t="s">
        <v>139</v>
      </c>
      <c r="I158" s="265" t="s">
        <v>62</v>
      </c>
      <c r="J158" s="270">
        <v>1</v>
      </c>
      <c r="K158" s="271">
        <v>0.1</v>
      </c>
      <c r="L158" s="265" t="s">
        <v>63</v>
      </c>
      <c r="M158" s="265" t="s">
        <v>332</v>
      </c>
      <c r="N158" s="265" t="s">
        <v>278</v>
      </c>
      <c r="O158" s="69"/>
      <c r="P158" s="69"/>
      <c r="Q158" s="277" t="s">
        <v>64</v>
      </c>
      <c r="R158" s="272" t="s">
        <v>285</v>
      </c>
      <c r="S158" s="23" t="s">
        <v>186</v>
      </c>
      <c r="T158" s="284" t="s">
        <v>184</v>
      </c>
      <c r="U158" s="69" t="s">
        <v>327</v>
      </c>
      <c r="V158" s="69"/>
      <c r="W158" s="75" t="s">
        <v>1</v>
      </c>
      <c r="X158" s="76">
        <v>0</v>
      </c>
      <c r="Y158" s="75" t="s">
        <v>1</v>
      </c>
      <c r="Z158" s="43">
        <v>100</v>
      </c>
      <c r="AA158" s="11">
        <v>4</v>
      </c>
      <c r="AB158" s="11" t="s">
        <v>1</v>
      </c>
      <c r="AC158" s="11" t="s">
        <v>140</v>
      </c>
      <c r="AD158" s="11" t="s">
        <v>1</v>
      </c>
      <c r="AE158" s="11" t="s">
        <v>180</v>
      </c>
      <c r="AF158" s="11" t="s">
        <v>187</v>
      </c>
      <c r="AG158" s="11" t="s">
        <v>32</v>
      </c>
      <c r="AH158" s="280">
        <v>40</v>
      </c>
      <c r="AI158" s="11"/>
      <c r="AJ158" s="11"/>
      <c r="AK158" s="11"/>
    </row>
    <row r="159" spans="1:37" ht="12.75">
      <c r="A159" s="10" t="s">
        <v>313</v>
      </c>
      <c r="B159" s="265" t="s">
        <v>298</v>
      </c>
      <c r="C159" s="265" t="s">
        <v>29</v>
      </c>
      <c r="D159" s="266" t="s">
        <v>275</v>
      </c>
      <c r="E159" s="267" t="s">
        <v>276</v>
      </c>
      <c r="F159" s="268">
        <v>39553</v>
      </c>
      <c r="G159" s="269" t="s">
        <v>299</v>
      </c>
      <c r="H159" s="266" t="s">
        <v>139</v>
      </c>
      <c r="I159" s="265" t="s">
        <v>62</v>
      </c>
      <c r="J159" s="270">
        <v>1</v>
      </c>
      <c r="K159" s="271">
        <v>0.1</v>
      </c>
      <c r="L159" s="265" t="s">
        <v>63</v>
      </c>
      <c r="M159" s="265" t="s">
        <v>332</v>
      </c>
      <c r="N159" s="265" t="s">
        <v>278</v>
      </c>
      <c r="O159" s="69"/>
      <c r="P159" s="69"/>
      <c r="Q159" s="277" t="s">
        <v>64</v>
      </c>
      <c r="R159" s="272" t="s">
        <v>285</v>
      </c>
      <c r="S159" s="23" t="s">
        <v>186</v>
      </c>
      <c r="T159" s="284" t="s">
        <v>184</v>
      </c>
      <c r="U159" s="69" t="s">
        <v>327</v>
      </c>
      <c r="V159" s="69"/>
      <c r="W159" s="75" t="s">
        <v>1</v>
      </c>
      <c r="X159" s="76">
        <v>0</v>
      </c>
      <c r="Y159" s="75" t="s">
        <v>1</v>
      </c>
      <c r="Z159" s="43">
        <v>100</v>
      </c>
      <c r="AA159" s="11">
        <v>0</v>
      </c>
      <c r="AB159" s="11" t="s">
        <v>181</v>
      </c>
      <c r="AC159" s="11" t="s">
        <v>143</v>
      </c>
      <c r="AD159" s="11" t="s">
        <v>1</v>
      </c>
      <c r="AE159" s="11" t="s">
        <v>144</v>
      </c>
      <c r="AF159" s="11" t="s">
        <v>78</v>
      </c>
      <c r="AG159" s="11" t="s">
        <v>66</v>
      </c>
      <c r="AH159" s="281">
        <v>4.9</v>
      </c>
      <c r="AI159" s="11"/>
      <c r="AJ159" s="11"/>
      <c r="AK159" s="11"/>
    </row>
    <row r="160" spans="1:37" ht="12.75">
      <c r="A160" s="10" t="s">
        <v>313</v>
      </c>
      <c r="B160" s="265" t="s">
        <v>298</v>
      </c>
      <c r="C160" s="265" t="s">
        <v>29</v>
      </c>
      <c r="D160" s="266" t="s">
        <v>275</v>
      </c>
      <c r="E160" s="267" t="s">
        <v>276</v>
      </c>
      <c r="F160" s="268">
        <v>39553</v>
      </c>
      <c r="G160" s="269" t="s">
        <v>299</v>
      </c>
      <c r="H160" s="266" t="s">
        <v>139</v>
      </c>
      <c r="I160" s="265" t="s">
        <v>62</v>
      </c>
      <c r="J160" s="270">
        <v>1</v>
      </c>
      <c r="K160" s="271">
        <v>0.1</v>
      </c>
      <c r="L160" s="265" t="s">
        <v>63</v>
      </c>
      <c r="M160" s="265" t="s">
        <v>332</v>
      </c>
      <c r="N160" s="265" t="s">
        <v>278</v>
      </c>
      <c r="O160" s="69"/>
      <c r="P160" s="69"/>
      <c r="Q160" s="277" t="s">
        <v>64</v>
      </c>
      <c r="R160" s="272" t="s">
        <v>285</v>
      </c>
      <c r="S160" s="23" t="s">
        <v>186</v>
      </c>
      <c r="T160" s="284" t="s">
        <v>184</v>
      </c>
      <c r="U160" s="69" t="s">
        <v>327</v>
      </c>
      <c r="V160" s="69"/>
      <c r="W160" s="75" t="s">
        <v>1</v>
      </c>
      <c r="X160" s="76">
        <v>0</v>
      </c>
      <c r="Y160" s="75" t="s">
        <v>1</v>
      </c>
      <c r="Z160" s="43">
        <v>100</v>
      </c>
      <c r="AA160" s="11">
        <v>0</v>
      </c>
      <c r="AB160" s="11" t="s">
        <v>181</v>
      </c>
      <c r="AC160" s="11" t="s">
        <v>143</v>
      </c>
      <c r="AD160" s="11" t="s">
        <v>1</v>
      </c>
      <c r="AE160" s="11" t="s">
        <v>144</v>
      </c>
      <c r="AF160" s="11" t="s">
        <v>79</v>
      </c>
      <c r="AG160" s="11" t="s">
        <v>66</v>
      </c>
      <c r="AH160" s="281">
        <v>9.94</v>
      </c>
      <c r="AI160" s="11"/>
      <c r="AJ160" s="11"/>
      <c r="AK160" s="11"/>
    </row>
    <row r="161" spans="1:37" ht="12.75">
      <c r="A161" s="10" t="s">
        <v>313</v>
      </c>
      <c r="B161" s="265" t="s">
        <v>298</v>
      </c>
      <c r="C161" s="265" t="s">
        <v>29</v>
      </c>
      <c r="D161" s="266" t="s">
        <v>275</v>
      </c>
      <c r="E161" s="267" t="s">
        <v>276</v>
      </c>
      <c r="F161" s="268">
        <v>39553</v>
      </c>
      <c r="G161" s="269" t="s">
        <v>299</v>
      </c>
      <c r="H161" s="266" t="s">
        <v>139</v>
      </c>
      <c r="I161" s="265" t="s">
        <v>62</v>
      </c>
      <c r="J161" s="270">
        <v>1</v>
      </c>
      <c r="K161" s="271">
        <v>0.1</v>
      </c>
      <c r="L161" s="265" t="s">
        <v>63</v>
      </c>
      <c r="M161" s="265" t="s">
        <v>332</v>
      </c>
      <c r="N161" s="265" t="s">
        <v>278</v>
      </c>
      <c r="O161" s="69"/>
      <c r="P161" s="69"/>
      <c r="Q161" s="277" t="s">
        <v>64</v>
      </c>
      <c r="R161" s="272" t="s">
        <v>285</v>
      </c>
      <c r="S161" s="23" t="s">
        <v>186</v>
      </c>
      <c r="T161" s="284" t="s">
        <v>184</v>
      </c>
      <c r="U161" s="69" t="s">
        <v>327</v>
      </c>
      <c r="V161" s="69"/>
      <c r="W161" s="75" t="s">
        <v>1</v>
      </c>
      <c r="X161" s="76">
        <v>0</v>
      </c>
      <c r="Y161" s="75" t="s">
        <v>1</v>
      </c>
      <c r="Z161" s="43">
        <v>100</v>
      </c>
      <c r="AA161" s="11">
        <v>0</v>
      </c>
      <c r="AB161" s="11" t="s">
        <v>181</v>
      </c>
      <c r="AC161" s="11" t="s">
        <v>143</v>
      </c>
      <c r="AD161" s="11" t="s">
        <v>1</v>
      </c>
      <c r="AE161" s="11" t="s">
        <v>144</v>
      </c>
      <c r="AF161" s="11" t="s">
        <v>73</v>
      </c>
      <c r="AG161" s="11" t="s">
        <v>66</v>
      </c>
      <c r="AH161" s="281">
        <v>4.9</v>
      </c>
      <c r="AI161" s="11"/>
      <c r="AJ161" s="11"/>
      <c r="AK161" s="11"/>
    </row>
    <row r="162" spans="1:37" ht="12.75">
      <c r="A162" s="10" t="s">
        <v>313</v>
      </c>
      <c r="B162" s="265" t="s">
        <v>298</v>
      </c>
      <c r="C162" s="265" t="s">
        <v>29</v>
      </c>
      <c r="D162" s="266" t="s">
        <v>275</v>
      </c>
      <c r="E162" s="267" t="s">
        <v>276</v>
      </c>
      <c r="F162" s="268">
        <v>39553</v>
      </c>
      <c r="G162" s="269" t="s">
        <v>299</v>
      </c>
      <c r="H162" s="266" t="s">
        <v>139</v>
      </c>
      <c r="I162" s="265" t="s">
        <v>62</v>
      </c>
      <c r="J162" s="270">
        <v>1</v>
      </c>
      <c r="K162" s="271">
        <v>0.1</v>
      </c>
      <c r="L162" s="265" t="s">
        <v>63</v>
      </c>
      <c r="M162" s="265" t="s">
        <v>332</v>
      </c>
      <c r="N162" s="265" t="s">
        <v>278</v>
      </c>
      <c r="O162" s="69"/>
      <c r="P162" s="69"/>
      <c r="Q162" s="277" t="s">
        <v>64</v>
      </c>
      <c r="R162" s="272" t="s">
        <v>285</v>
      </c>
      <c r="S162" s="23" t="s">
        <v>186</v>
      </c>
      <c r="T162" s="284" t="s">
        <v>184</v>
      </c>
      <c r="U162" s="69" t="s">
        <v>327</v>
      </c>
      <c r="V162" s="69"/>
      <c r="W162" s="75" t="s">
        <v>1</v>
      </c>
      <c r="X162" s="76">
        <v>0</v>
      </c>
      <c r="Y162" s="75" t="s">
        <v>1</v>
      </c>
      <c r="Z162" s="43">
        <v>100</v>
      </c>
      <c r="AA162" s="11">
        <v>0</v>
      </c>
      <c r="AB162" s="11" t="s">
        <v>181</v>
      </c>
      <c r="AC162" s="11" t="s">
        <v>143</v>
      </c>
      <c r="AD162" s="11" t="s">
        <v>1</v>
      </c>
      <c r="AE162" s="11" t="s">
        <v>144</v>
      </c>
      <c r="AF162" s="11" t="s">
        <v>74</v>
      </c>
      <c r="AG162" s="11" t="s">
        <v>66</v>
      </c>
      <c r="AH162" s="281">
        <v>9.94</v>
      </c>
      <c r="AI162" s="11"/>
      <c r="AJ162" s="11"/>
      <c r="AK162" s="11"/>
    </row>
    <row r="163" spans="1:37" ht="12.75">
      <c r="A163" s="10" t="s">
        <v>313</v>
      </c>
      <c r="B163" s="265" t="s">
        <v>298</v>
      </c>
      <c r="C163" s="265" t="s">
        <v>29</v>
      </c>
      <c r="D163" s="266" t="s">
        <v>275</v>
      </c>
      <c r="E163" s="267" t="s">
        <v>276</v>
      </c>
      <c r="F163" s="268">
        <v>39553</v>
      </c>
      <c r="G163" s="269" t="s">
        <v>299</v>
      </c>
      <c r="H163" s="266" t="s">
        <v>139</v>
      </c>
      <c r="I163" s="265" t="s">
        <v>62</v>
      </c>
      <c r="J163" s="270">
        <v>1</v>
      </c>
      <c r="K163" s="271">
        <v>0.1</v>
      </c>
      <c r="L163" s="265" t="s">
        <v>63</v>
      </c>
      <c r="M163" s="265" t="s">
        <v>332</v>
      </c>
      <c r="N163" s="265" t="s">
        <v>278</v>
      </c>
      <c r="O163" s="69"/>
      <c r="P163" s="69"/>
      <c r="Q163" s="277" t="s">
        <v>64</v>
      </c>
      <c r="R163" s="272" t="s">
        <v>285</v>
      </c>
      <c r="S163" s="23" t="s">
        <v>186</v>
      </c>
      <c r="T163" s="284" t="s">
        <v>184</v>
      </c>
      <c r="U163" s="69" t="s">
        <v>327</v>
      </c>
      <c r="V163" s="69"/>
      <c r="W163" s="75" t="s">
        <v>1</v>
      </c>
      <c r="X163" s="76">
        <v>0</v>
      </c>
      <c r="Y163" s="75" t="s">
        <v>1</v>
      </c>
      <c r="Z163" s="43">
        <v>100</v>
      </c>
      <c r="AA163" s="11">
        <v>0</v>
      </c>
      <c r="AB163" s="11" t="s">
        <v>181</v>
      </c>
      <c r="AC163" s="11" t="s">
        <v>75</v>
      </c>
      <c r="AD163" s="11" t="s">
        <v>1</v>
      </c>
      <c r="AE163" s="11" t="s">
        <v>144</v>
      </c>
      <c r="AF163" s="11" t="s">
        <v>76</v>
      </c>
      <c r="AG163" s="11" t="s">
        <v>77</v>
      </c>
      <c r="AH163" s="281">
        <v>8.45</v>
      </c>
      <c r="AI163" s="11"/>
      <c r="AJ163" s="11"/>
      <c r="AK163" s="11"/>
    </row>
    <row r="164" spans="1:37" ht="12.75">
      <c r="A164" s="10" t="s">
        <v>313</v>
      </c>
      <c r="B164" s="265" t="s">
        <v>298</v>
      </c>
      <c r="C164" s="265" t="s">
        <v>29</v>
      </c>
      <c r="D164" s="266" t="s">
        <v>275</v>
      </c>
      <c r="E164" s="267" t="s">
        <v>276</v>
      </c>
      <c r="F164" s="268">
        <v>39553</v>
      </c>
      <c r="G164" s="269" t="s">
        <v>299</v>
      </c>
      <c r="H164" s="266" t="s">
        <v>139</v>
      </c>
      <c r="I164" s="265" t="s">
        <v>62</v>
      </c>
      <c r="J164" s="270">
        <v>1</v>
      </c>
      <c r="K164" s="271">
        <v>0.1</v>
      </c>
      <c r="L164" s="265" t="s">
        <v>63</v>
      </c>
      <c r="M164" s="265" t="s">
        <v>332</v>
      </c>
      <c r="N164" s="265" t="s">
        <v>278</v>
      </c>
      <c r="O164" s="69"/>
      <c r="P164" s="69"/>
      <c r="Q164" s="277" t="s">
        <v>64</v>
      </c>
      <c r="R164" s="272" t="s">
        <v>285</v>
      </c>
      <c r="S164" s="23" t="s">
        <v>186</v>
      </c>
      <c r="T164" s="284" t="s">
        <v>184</v>
      </c>
      <c r="U164" s="69" t="s">
        <v>327</v>
      </c>
      <c r="V164" s="69"/>
      <c r="W164" s="75" t="s">
        <v>1</v>
      </c>
      <c r="X164" s="76">
        <v>0</v>
      </c>
      <c r="Y164" s="75" t="s">
        <v>1</v>
      </c>
      <c r="Z164" s="43">
        <v>100</v>
      </c>
      <c r="AA164" s="11">
        <v>0</v>
      </c>
      <c r="AB164" s="11" t="s">
        <v>181</v>
      </c>
      <c r="AC164" s="11" t="s">
        <v>75</v>
      </c>
      <c r="AD164" s="11" t="s">
        <v>1</v>
      </c>
      <c r="AE164" s="11" t="s">
        <v>144</v>
      </c>
      <c r="AF164" s="11" t="s">
        <v>79</v>
      </c>
      <c r="AG164" s="11" t="s">
        <v>77</v>
      </c>
      <c r="AH164" s="281">
        <v>8.17</v>
      </c>
      <c r="AI164" s="11"/>
      <c r="AJ164" s="11"/>
      <c r="AK164" s="11"/>
    </row>
    <row r="165" spans="1:37" ht="12.75">
      <c r="A165" s="10" t="s">
        <v>313</v>
      </c>
      <c r="B165" s="265" t="s">
        <v>298</v>
      </c>
      <c r="C165" s="265" t="s">
        <v>29</v>
      </c>
      <c r="D165" s="266" t="s">
        <v>275</v>
      </c>
      <c r="E165" s="267" t="s">
        <v>276</v>
      </c>
      <c r="F165" s="268">
        <v>39553</v>
      </c>
      <c r="G165" s="269" t="s">
        <v>299</v>
      </c>
      <c r="H165" s="266" t="s">
        <v>139</v>
      </c>
      <c r="I165" s="265" t="s">
        <v>62</v>
      </c>
      <c r="J165" s="270">
        <v>1</v>
      </c>
      <c r="K165" s="271">
        <v>0.1</v>
      </c>
      <c r="L165" s="265" t="s">
        <v>63</v>
      </c>
      <c r="M165" s="265" t="s">
        <v>332</v>
      </c>
      <c r="N165" s="265" t="s">
        <v>278</v>
      </c>
      <c r="O165" s="69"/>
      <c r="P165" s="69"/>
      <c r="Q165" s="277" t="s">
        <v>64</v>
      </c>
      <c r="R165" s="272" t="s">
        <v>285</v>
      </c>
      <c r="S165" s="23" t="s">
        <v>186</v>
      </c>
      <c r="T165" s="284" t="s">
        <v>184</v>
      </c>
      <c r="U165" s="69" t="s">
        <v>327</v>
      </c>
      <c r="V165" s="69"/>
      <c r="W165" s="75" t="s">
        <v>1</v>
      </c>
      <c r="X165" s="76">
        <v>0</v>
      </c>
      <c r="Y165" s="75" t="s">
        <v>1</v>
      </c>
      <c r="Z165" s="43">
        <v>100</v>
      </c>
      <c r="AA165" s="11">
        <v>0</v>
      </c>
      <c r="AB165" s="11" t="s">
        <v>181</v>
      </c>
      <c r="AC165" s="11" t="s">
        <v>75</v>
      </c>
      <c r="AD165" s="11" t="s">
        <v>1</v>
      </c>
      <c r="AE165" s="11" t="s">
        <v>144</v>
      </c>
      <c r="AF165" s="11" t="s">
        <v>73</v>
      </c>
      <c r="AG165" s="11" t="s">
        <v>77</v>
      </c>
      <c r="AH165" s="281">
        <v>8.17</v>
      </c>
      <c r="AI165" s="11"/>
      <c r="AJ165" s="11"/>
      <c r="AK165" s="11"/>
    </row>
    <row r="166" spans="1:37" ht="12.75">
      <c r="A166" s="10" t="s">
        <v>313</v>
      </c>
      <c r="B166" s="265" t="s">
        <v>298</v>
      </c>
      <c r="C166" s="265" t="s">
        <v>29</v>
      </c>
      <c r="D166" s="266" t="s">
        <v>275</v>
      </c>
      <c r="E166" s="267" t="s">
        <v>276</v>
      </c>
      <c r="F166" s="268">
        <v>39553</v>
      </c>
      <c r="G166" s="269" t="s">
        <v>299</v>
      </c>
      <c r="H166" s="266" t="s">
        <v>139</v>
      </c>
      <c r="I166" s="265" t="s">
        <v>62</v>
      </c>
      <c r="J166" s="270">
        <v>1</v>
      </c>
      <c r="K166" s="271">
        <v>0.1</v>
      </c>
      <c r="L166" s="265" t="s">
        <v>63</v>
      </c>
      <c r="M166" s="265" t="s">
        <v>332</v>
      </c>
      <c r="N166" s="265" t="s">
        <v>278</v>
      </c>
      <c r="O166" s="69"/>
      <c r="P166" s="69"/>
      <c r="Q166" s="277" t="s">
        <v>64</v>
      </c>
      <c r="R166" s="272" t="s">
        <v>285</v>
      </c>
      <c r="S166" s="23" t="s">
        <v>186</v>
      </c>
      <c r="T166" s="284" t="s">
        <v>184</v>
      </c>
      <c r="U166" s="69" t="s">
        <v>327</v>
      </c>
      <c r="V166" s="69"/>
      <c r="W166" s="75" t="s">
        <v>1</v>
      </c>
      <c r="X166" s="76">
        <v>0</v>
      </c>
      <c r="Y166" s="75" t="s">
        <v>1</v>
      </c>
      <c r="Z166" s="43">
        <v>100</v>
      </c>
      <c r="AA166" s="11">
        <v>0</v>
      </c>
      <c r="AB166" s="11" t="s">
        <v>181</v>
      </c>
      <c r="AC166" s="11" t="s">
        <v>75</v>
      </c>
      <c r="AD166" s="11" t="s">
        <v>1</v>
      </c>
      <c r="AE166" s="11" t="s">
        <v>144</v>
      </c>
      <c r="AF166" s="11" t="s">
        <v>74</v>
      </c>
      <c r="AG166" s="11" t="s">
        <v>77</v>
      </c>
      <c r="AH166" s="281">
        <v>8.46</v>
      </c>
      <c r="AI166" s="11"/>
      <c r="AJ166" s="11"/>
      <c r="AK166" s="11"/>
    </row>
    <row r="167" spans="1:37" ht="12.75">
      <c r="A167" s="10" t="s">
        <v>313</v>
      </c>
      <c r="B167" s="265" t="s">
        <v>298</v>
      </c>
      <c r="C167" s="265" t="s">
        <v>29</v>
      </c>
      <c r="D167" s="266" t="s">
        <v>275</v>
      </c>
      <c r="E167" s="267" t="s">
        <v>276</v>
      </c>
      <c r="F167" s="268">
        <v>39553</v>
      </c>
      <c r="G167" s="269" t="s">
        <v>299</v>
      </c>
      <c r="H167" s="266" t="s">
        <v>139</v>
      </c>
      <c r="I167" s="265" t="s">
        <v>62</v>
      </c>
      <c r="J167" s="270">
        <v>1</v>
      </c>
      <c r="K167" s="271">
        <v>0.1</v>
      </c>
      <c r="L167" s="265" t="s">
        <v>63</v>
      </c>
      <c r="M167" s="265" t="s">
        <v>332</v>
      </c>
      <c r="N167" s="265" t="s">
        <v>278</v>
      </c>
      <c r="O167" s="69"/>
      <c r="P167" s="69"/>
      <c r="Q167" s="277" t="s">
        <v>64</v>
      </c>
      <c r="R167" s="272" t="s">
        <v>285</v>
      </c>
      <c r="S167" s="23" t="s">
        <v>186</v>
      </c>
      <c r="T167" s="284" t="s">
        <v>184</v>
      </c>
      <c r="U167" s="69" t="s">
        <v>327</v>
      </c>
      <c r="V167" s="69"/>
      <c r="W167" s="75" t="s">
        <v>1</v>
      </c>
      <c r="X167" s="76">
        <v>0</v>
      </c>
      <c r="Y167" s="75" t="s">
        <v>1</v>
      </c>
      <c r="Z167" s="43">
        <v>100</v>
      </c>
      <c r="AA167" s="11">
        <v>0</v>
      </c>
      <c r="AB167" s="11" t="s">
        <v>181</v>
      </c>
      <c r="AC167" s="11" t="s">
        <v>190</v>
      </c>
      <c r="AD167" s="11" t="s">
        <v>1</v>
      </c>
      <c r="AE167" s="11" t="s">
        <v>144</v>
      </c>
      <c r="AF167" s="11" t="s">
        <v>78</v>
      </c>
      <c r="AG167" s="11" t="s">
        <v>330</v>
      </c>
      <c r="AH167" s="280">
        <v>749</v>
      </c>
      <c r="AI167" s="11"/>
      <c r="AJ167" s="11"/>
      <c r="AK167" s="11"/>
    </row>
    <row r="168" spans="1:37" ht="12.75">
      <c r="A168" s="10" t="s">
        <v>313</v>
      </c>
      <c r="B168" s="265" t="s">
        <v>298</v>
      </c>
      <c r="C168" s="265" t="s">
        <v>29</v>
      </c>
      <c r="D168" s="266" t="s">
        <v>275</v>
      </c>
      <c r="E168" s="267" t="s">
        <v>276</v>
      </c>
      <c r="F168" s="268">
        <v>39553</v>
      </c>
      <c r="G168" s="269" t="s">
        <v>299</v>
      </c>
      <c r="H168" s="266" t="s">
        <v>139</v>
      </c>
      <c r="I168" s="265" t="s">
        <v>62</v>
      </c>
      <c r="J168" s="270">
        <v>1</v>
      </c>
      <c r="K168" s="271">
        <v>0.1</v>
      </c>
      <c r="L168" s="265" t="s">
        <v>63</v>
      </c>
      <c r="M168" s="265" t="s">
        <v>332</v>
      </c>
      <c r="N168" s="265" t="s">
        <v>278</v>
      </c>
      <c r="O168" s="69"/>
      <c r="P168" s="69"/>
      <c r="Q168" s="277" t="s">
        <v>64</v>
      </c>
      <c r="R168" s="272" t="s">
        <v>285</v>
      </c>
      <c r="S168" s="23" t="s">
        <v>186</v>
      </c>
      <c r="T168" s="284" t="s">
        <v>184</v>
      </c>
      <c r="U168" s="69" t="s">
        <v>327</v>
      </c>
      <c r="V168" s="69"/>
      <c r="W168" s="75" t="s">
        <v>1</v>
      </c>
      <c r="X168" s="76">
        <v>0</v>
      </c>
      <c r="Y168" s="75" t="s">
        <v>1</v>
      </c>
      <c r="Z168" s="43">
        <v>100</v>
      </c>
      <c r="AA168" s="11">
        <v>0</v>
      </c>
      <c r="AB168" s="11" t="s">
        <v>181</v>
      </c>
      <c r="AC168" s="11" t="s">
        <v>190</v>
      </c>
      <c r="AD168" s="11" t="s">
        <v>1</v>
      </c>
      <c r="AE168" s="11" t="s">
        <v>144</v>
      </c>
      <c r="AF168" s="11" t="s">
        <v>79</v>
      </c>
      <c r="AG168" s="11" t="s">
        <v>330</v>
      </c>
      <c r="AH168" s="280">
        <v>750</v>
      </c>
      <c r="AI168" s="11"/>
      <c r="AJ168" s="11"/>
      <c r="AK168" s="11"/>
    </row>
    <row r="169" spans="1:37" ht="12.75">
      <c r="A169" s="10" t="s">
        <v>313</v>
      </c>
      <c r="B169" s="265" t="s">
        <v>298</v>
      </c>
      <c r="C169" s="265" t="s">
        <v>29</v>
      </c>
      <c r="D169" s="266" t="s">
        <v>275</v>
      </c>
      <c r="E169" s="267" t="s">
        <v>276</v>
      </c>
      <c r="F169" s="268">
        <v>39553</v>
      </c>
      <c r="G169" s="269" t="s">
        <v>299</v>
      </c>
      <c r="H169" s="266" t="s">
        <v>139</v>
      </c>
      <c r="I169" s="265" t="s">
        <v>62</v>
      </c>
      <c r="J169" s="270">
        <v>1</v>
      </c>
      <c r="K169" s="271">
        <v>0.1</v>
      </c>
      <c r="L169" s="265" t="s">
        <v>63</v>
      </c>
      <c r="M169" s="265" t="s">
        <v>332</v>
      </c>
      <c r="N169" s="265" t="s">
        <v>278</v>
      </c>
      <c r="O169" s="69"/>
      <c r="P169" s="69"/>
      <c r="Q169" s="277" t="s">
        <v>64</v>
      </c>
      <c r="R169" s="272" t="s">
        <v>285</v>
      </c>
      <c r="S169" s="23" t="s">
        <v>186</v>
      </c>
      <c r="T169" s="284" t="s">
        <v>184</v>
      </c>
      <c r="U169" s="69" t="s">
        <v>327</v>
      </c>
      <c r="V169" s="69"/>
      <c r="W169" s="75" t="s">
        <v>1</v>
      </c>
      <c r="X169" s="76">
        <v>0</v>
      </c>
      <c r="Y169" s="75" t="s">
        <v>1</v>
      </c>
      <c r="Z169" s="43">
        <v>100</v>
      </c>
      <c r="AA169" s="11">
        <v>0</v>
      </c>
      <c r="AB169" s="11" t="s">
        <v>181</v>
      </c>
      <c r="AC169" s="11" t="s">
        <v>190</v>
      </c>
      <c r="AD169" s="11" t="s">
        <v>1</v>
      </c>
      <c r="AE169" s="11" t="s">
        <v>144</v>
      </c>
      <c r="AF169" s="11" t="s">
        <v>73</v>
      </c>
      <c r="AG169" s="11" t="s">
        <v>330</v>
      </c>
      <c r="AH169" s="280">
        <v>749</v>
      </c>
      <c r="AI169" s="11"/>
      <c r="AJ169" s="11"/>
      <c r="AK169" s="11"/>
    </row>
    <row r="170" spans="1:37" ht="12.75">
      <c r="A170" s="10" t="s">
        <v>313</v>
      </c>
      <c r="B170" s="265" t="s">
        <v>298</v>
      </c>
      <c r="C170" s="265" t="s">
        <v>29</v>
      </c>
      <c r="D170" s="266" t="s">
        <v>275</v>
      </c>
      <c r="E170" s="267" t="s">
        <v>276</v>
      </c>
      <c r="F170" s="268">
        <v>39553</v>
      </c>
      <c r="G170" s="269" t="s">
        <v>299</v>
      </c>
      <c r="H170" s="266" t="s">
        <v>139</v>
      </c>
      <c r="I170" s="265" t="s">
        <v>62</v>
      </c>
      <c r="J170" s="270">
        <v>1</v>
      </c>
      <c r="K170" s="271">
        <v>0.1</v>
      </c>
      <c r="L170" s="265" t="s">
        <v>63</v>
      </c>
      <c r="M170" s="265" t="s">
        <v>332</v>
      </c>
      <c r="N170" s="265" t="s">
        <v>278</v>
      </c>
      <c r="O170" s="69"/>
      <c r="P170" s="69"/>
      <c r="Q170" s="277" t="s">
        <v>64</v>
      </c>
      <c r="R170" s="272" t="s">
        <v>285</v>
      </c>
      <c r="S170" s="23" t="s">
        <v>186</v>
      </c>
      <c r="T170" s="284" t="s">
        <v>184</v>
      </c>
      <c r="U170" s="69" t="s">
        <v>327</v>
      </c>
      <c r="V170" s="69"/>
      <c r="W170" s="75" t="s">
        <v>1</v>
      </c>
      <c r="X170" s="76">
        <v>0</v>
      </c>
      <c r="Y170" s="75" t="s">
        <v>1</v>
      </c>
      <c r="Z170" s="43">
        <v>100</v>
      </c>
      <c r="AA170" s="11">
        <v>0</v>
      </c>
      <c r="AB170" s="11" t="s">
        <v>181</v>
      </c>
      <c r="AC170" s="11" t="s">
        <v>190</v>
      </c>
      <c r="AD170" s="11" t="s">
        <v>1</v>
      </c>
      <c r="AE170" s="11" t="s">
        <v>144</v>
      </c>
      <c r="AF170" s="11" t="s">
        <v>74</v>
      </c>
      <c r="AG170" s="11" t="s">
        <v>330</v>
      </c>
      <c r="AH170" s="280">
        <v>752</v>
      </c>
      <c r="AI170" s="11"/>
      <c r="AJ170" s="11"/>
      <c r="AK170" s="11"/>
    </row>
    <row r="171" spans="1:37" ht="12.75">
      <c r="A171" s="10" t="s">
        <v>313</v>
      </c>
      <c r="B171" s="265" t="s">
        <v>298</v>
      </c>
      <c r="C171" s="265" t="s">
        <v>29</v>
      </c>
      <c r="D171" s="266" t="s">
        <v>275</v>
      </c>
      <c r="E171" s="267" t="s">
        <v>276</v>
      </c>
      <c r="F171" s="268">
        <v>39553</v>
      </c>
      <c r="G171" s="269" t="s">
        <v>299</v>
      </c>
      <c r="H171" s="266" t="s">
        <v>139</v>
      </c>
      <c r="I171" s="265" t="s">
        <v>62</v>
      </c>
      <c r="J171" s="270">
        <v>1</v>
      </c>
      <c r="K171" s="271">
        <v>0.1</v>
      </c>
      <c r="L171" s="265" t="s">
        <v>63</v>
      </c>
      <c r="M171" s="265" t="s">
        <v>332</v>
      </c>
      <c r="N171" s="265" t="s">
        <v>278</v>
      </c>
      <c r="O171" s="69"/>
      <c r="P171" s="69"/>
      <c r="Q171" s="277" t="s">
        <v>64</v>
      </c>
      <c r="R171" s="272" t="s">
        <v>285</v>
      </c>
      <c r="S171" s="23" t="s">
        <v>186</v>
      </c>
      <c r="T171" s="284" t="s">
        <v>184</v>
      </c>
      <c r="U171" s="69" t="s">
        <v>327</v>
      </c>
      <c r="V171" s="69"/>
      <c r="W171" s="75" t="s">
        <v>1</v>
      </c>
      <c r="X171" s="76">
        <v>0</v>
      </c>
      <c r="Y171" s="75" t="s">
        <v>1</v>
      </c>
      <c r="Z171" s="43">
        <v>100</v>
      </c>
      <c r="AA171" s="11">
        <v>0</v>
      </c>
      <c r="AB171" s="11" t="s">
        <v>181</v>
      </c>
      <c r="AC171" s="11" t="s">
        <v>145</v>
      </c>
      <c r="AD171" s="11" t="s">
        <v>39</v>
      </c>
      <c r="AE171" s="11" t="s">
        <v>144</v>
      </c>
      <c r="AF171" s="11" t="s">
        <v>78</v>
      </c>
      <c r="AG171" s="11" t="s">
        <v>66</v>
      </c>
      <c r="AH171" s="282">
        <v>-88</v>
      </c>
      <c r="AI171" s="11"/>
      <c r="AJ171" s="11"/>
      <c r="AK171" s="11"/>
    </row>
    <row r="172" spans="1:37" ht="12.75">
      <c r="A172" s="10" t="s">
        <v>313</v>
      </c>
      <c r="B172" s="265" t="s">
        <v>298</v>
      </c>
      <c r="C172" s="265" t="s">
        <v>29</v>
      </c>
      <c r="D172" s="266" t="s">
        <v>275</v>
      </c>
      <c r="E172" s="267" t="s">
        <v>276</v>
      </c>
      <c r="F172" s="268">
        <v>39553</v>
      </c>
      <c r="G172" s="269" t="s">
        <v>299</v>
      </c>
      <c r="H172" s="266" t="s">
        <v>139</v>
      </c>
      <c r="I172" s="265" t="s">
        <v>62</v>
      </c>
      <c r="J172" s="270">
        <v>1</v>
      </c>
      <c r="K172" s="271">
        <v>0.1</v>
      </c>
      <c r="L172" s="265" t="s">
        <v>63</v>
      </c>
      <c r="M172" s="265" t="s">
        <v>332</v>
      </c>
      <c r="N172" s="265" t="s">
        <v>278</v>
      </c>
      <c r="O172" s="69"/>
      <c r="P172" s="69"/>
      <c r="Q172" s="277" t="s">
        <v>64</v>
      </c>
      <c r="R172" s="272" t="s">
        <v>285</v>
      </c>
      <c r="S172" s="23" t="s">
        <v>186</v>
      </c>
      <c r="T172" s="284" t="s">
        <v>184</v>
      </c>
      <c r="U172" s="69" t="s">
        <v>327</v>
      </c>
      <c r="V172" s="69"/>
      <c r="W172" s="75" t="s">
        <v>1</v>
      </c>
      <c r="X172" s="76">
        <v>0</v>
      </c>
      <c r="Y172" s="75" t="s">
        <v>1</v>
      </c>
      <c r="Z172" s="43">
        <v>100</v>
      </c>
      <c r="AA172" s="11">
        <v>0</v>
      </c>
      <c r="AB172" s="11" t="s">
        <v>181</v>
      </c>
      <c r="AC172" s="11" t="s">
        <v>146</v>
      </c>
      <c r="AD172" s="11" t="s">
        <v>1</v>
      </c>
      <c r="AE172" s="11" t="s">
        <v>144</v>
      </c>
      <c r="AF172" s="11" t="s">
        <v>78</v>
      </c>
      <c r="AG172" s="11" t="s">
        <v>66</v>
      </c>
      <c r="AH172" s="280">
        <v>173</v>
      </c>
      <c r="AI172" s="11"/>
      <c r="AJ172" s="11"/>
      <c r="AK172" s="11"/>
    </row>
    <row r="173" spans="1:37" ht="12.75">
      <c r="A173" s="10" t="s">
        <v>313</v>
      </c>
      <c r="B173" s="265" t="s">
        <v>298</v>
      </c>
      <c r="C173" s="265" t="s">
        <v>29</v>
      </c>
      <c r="D173" s="266" t="s">
        <v>275</v>
      </c>
      <c r="E173" s="267" t="s">
        <v>276</v>
      </c>
      <c r="F173" s="268">
        <v>39553</v>
      </c>
      <c r="G173" s="269" t="s">
        <v>299</v>
      </c>
      <c r="H173" s="266" t="s">
        <v>139</v>
      </c>
      <c r="I173" s="265" t="s">
        <v>62</v>
      </c>
      <c r="J173" s="270">
        <v>1</v>
      </c>
      <c r="K173" s="271">
        <v>0.1</v>
      </c>
      <c r="L173" s="265" t="s">
        <v>63</v>
      </c>
      <c r="M173" s="265" t="s">
        <v>332</v>
      </c>
      <c r="N173" s="265" t="s">
        <v>278</v>
      </c>
      <c r="O173" s="69"/>
      <c r="P173" s="69"/>
      <c r="Q173" s="277" t="s">
        <v>64</v>
      </c>
      <c r="R173" s="272" t="s">
        <v>285</v>
      </c>
      <c r="S173" s="23" t="s">
        <v>186</v>
      </c>
      <c r="T173" s="284" t="s">
        <v>184</v>
      </c>
      <c r="U173" s="69" t="s">
        <v>327</v>
      </c>
      <c r="V173" s="69"/>
      <c r="W173" s="75" t="s">
        <v>1</v>
      </c>
      <c r="X173" s="76">
        <v>0</v>
      </c>
      <c r="Y173" s="75" t="s">
        <v>1</v>
      </c>
      <c r="Z173" s="43">
        <v>100</v>
      </c>
      <c r="AA173" s="11">
        <v>0</v>
      </c>
      <c r="AB173" s="11" t="s">
        <v>181</v>
      </c>
      <c r="AC173" s="11" t="s">
        <v>146</v>
      </c>
      <c r="AD173" s="11" t="s">
        <v>1</v>
      </c>
      <c r="AE173" s="11" t="s">
        <v>144</v>
      </c>
      <c r="AF173" s="11" t="s">
        <v>79</v>
      </c>
      <c r="AG173" s="11" t="s">
        <v>66</v>
      </c>
      <c r="AH173" s="280">
        <v>174</v>
      </c>
      <c r="AI173" s="11"/>
      <c r="AJ173" s="11"/>
      <c r="AK173" s="11"/>
    </row>
    <row r="174" spans="1:37" ht="12.75">
      <c r="A174" s="10" t="s">
        <v>313</v>
      </c>
      <c r="B174" s="265" t="s">
        <v>298</v>
      </c>
      <c r="C174" s="265" t="s">
        <v>29</v>
      </c>
      <c r="D174" s="266" t="s">
        <v>275</v>
      </c>
      <c r="E174" s="267" t="s">
        <v>276</v>
      </c>
      <c r="F174" s="268">
        <v>39553</v>
      </c>
      <c r="G174" s="269" t="s">
        <v>299</v>
      </c>
      <c r="H174" s="266" t="s">
        <v>139</v>
      </c>
      <c r="I174" s="265" t="s">
        <v>62</v>
      </c>
      <c r="J174" s="270">
        <v>1</v>
      </c>
      <c r="K174" s="271">
        <v>0.1</v>
      </c>
      <c r="L174" s="265" t="s">
        <v>63</v>
      </c>
      <c r="M174" s="265" t="s">
        <v>332</v>
      </c>
      <c r="N174" s="265" t="s">
        <v>278</v>
      </c>
      <c r="O174" s="69"/>
      <c r="P174" s="69"/>
      <c r="Q174" s="277" t="s">
        <v>64</v>
      </c>
      <c r="R174" s="272" t="s">
        <v>285</v>
      </c>
      <c r="S174" s="23" t="s">
        <v>186</v>
      </c>
      <c r="T174" s="284" t="s">
        <v>184</v>
      </c>
      <c r="U174" s="69" t="s">
        <v>327</v>
      </c>
      <c r="V174" s="69"/>
      <c r="W174" s="75" t="s">
        <v>1</v>
      </c>
      <c r="X174" s="76">
        <v>0</v>
      </c>
      <c r="Y174" s="75" t="s">
        <v>1</v>
      </c>
      <c r="Z174" s="43">
        <v>100</v>
      </c>
      <c r="AA174" s="11">
        <v>0</v>
      </c>
      <c r="AB174" s="11" t="s">
        <v>181</v>
      </c>
      <c r="AC174" s="11" t="s">
        <v>147</v>
      </c>
      <c r="AD174" s="11" t="s">
        <v>1</v>
      </c>
      <c r="AE174" s="11" t="s">
        <v>144</v>
      </c>
      <c r="AF174" s="11" t="s">
        <v>78</v>
      </c>
      <c r="AG174" s="11" t="s">
        <v>66</v>
      </c>
      <c r="AH174" s="280">
        <v>285</v>
      </c>
      <c r="AI174" s="11"/>
      <c r="AJ174" s="11"/>
      <c r="AK174" s="11"/>
    </row>
    <row r="175" spans="1:37" ht="12.75">
      <c r="A175" s="10" t="s">
        <v>313</v>
      </c>
      <c r="B175" s="265" t="s">
        <v>298</v>
      </c>
      <c r="C175" s="265" t="s">
        <v>29</v>
      </c>
      <c r="D175" s="266" t="s">
        <v>275</v>
      </c>
      <c r="E175" s="267" t="s">
        <v>276</v>
      </c>
      <c r="F175" s="268">
        <v>39553</v>
      </c>
      <c r="G175" s="269" t="s">
        <v>299</v>
      </c>
      <c r="H175" s="266" t="s">
        <v>139</v>
      </c>
      <c r="I175" s="265" t="s">
        <v>62</v>
      </c>
      <c r="J175" s="270">
        <v>1</v>
      </c>
      <c r="K175" s="271">
        <v>0.1</v>
      </c>
      <c r="L175" s="265" t="s">
        <v>63</v>
      </c>
      <c r="M175" s="265" t="s">
        <v>332</v>
      </c>
      <c r="N175" s="265" t="s">
        <v>278</v>
      </c>
      <c r="O175" s="69"/>
      <c r="P175" s="69"/>
      <c r="Q175" s="277" t="s">
        <v>64</v>
      </c>
      <c r="R175" s="272" t="s">
        <v>285</v>
      </c>
      <c r="S175" s="23" t="s">
        <v>186</v>
      </c>
      <c r="T175" s="284" t="s">
        <v>184</v>
      </c>
      <c r="U175" s="69" t="s">
        <v>327</v>
      </c>
      <c r="V175" s="69"/>
      <c r="W175" s="75" t="s">
        <v>1</v>
      </c>
      <c r="X175" s="76">
        <v>0</v>
      </c>
      <c r="Y175" s="75" t="s">
        <v>1</v>
      </c>
      <c r="Z175" s="43">
        <v>100</v>
      </c>
      <c r="AA175" s="11">
        <v>0</v>
      </c>
      <c r="AB175" s="11" t="s">
        <v>181</v>
      </c>
      <c r="AC175" s="11" t="s">
        <v>147</v>
      </c>
      <c r="AD175" s="11" t="s">
        <v>1</v>
      </c>
      <c r="AE175" s="11" t="s">
        <v>144</v>
      </c>
      <c r="AF175" s="11" t="s">
        <v>79</v>
      </c>
      <c r="AG175" s="11" t="s">
        <v>66</v>
      </c>
      <c r="AH175" s="283">
        <v>285</v>
      </c>
      <c r="AI175" s="11"/>
      <c r="AJ175" s="11"/>
      <c r="AK175" s="11"/>
    </row>
    <row r="176" spans="1:37" ht="12.75">
      <c r="A176" s="10" t="s">
        <v>313</v>
      </c>
      <c r="B176" s="265" t="s">
        <v>298</v>
      </c>
      <c r="C176" s="265" t="s">
        <v>29</v>
      </c>
      <c r="D176" s="266" t="s">
        <v>275</v>
      </c>
      <c r="E176" s="267" t="s">
        <v>276</v>
      </c>
      <c r="F176" s="268">
        <v>39553</v>
      </c>
      <c r="G176" s="269" t="s">
        <v>299</v>
      </c>
      <c r="H176" s="266" t="s">
        <v>139</v>
      </c>
      <c r="I176" s="265" t="s">
        <v>62</v>
      </c>
      <c r="J176" s="270">
        <v>1</v>
      </c>
      <c r="K176" s="271">
        <v>0.1</v>
      </c>
      <c r="L176" s="265" t="s">
        <v>63</v>
      </c>
      <c r="M176" s="265" t="s">
        <v>332</v>
      </c>
      <c r="N176" s="265" t="s">
        <v>278</v>
      </c>
      <c r="O176" s="69"/>
      <c r="P176" s="69"/>
      <c r="Q176" s="277" t="s">
        <v>64</v>
      </c>
      <c r="R176" s="272" t="s">
        <v>285</v>
      </c>
      <c r="S176" s="23" t="s">
        <v>186</v>
      </c>
      <c r="T176" s="284" t="s">
        <v>184</v>
      </c>
      <c r="U176" s="69" t="s">
        <v>327</v>
      </c>
      <c r="V176" s="69"/>
      <c r="W176" s="75" t="s">
        <v>1</v>
      </c>
      <c r="X176" s="76">
        <v>0</v>
      </c>
      <c r="Y176" s="75" t="s">
        <v>1</v>
      </c>
      <c r="Z176" s="43">
        <v>100</v>
      </c>
      <c r="AA176" s="11">
        <v>0</v>
      </c>
      <c r="AB176" s="11" t="s">
        <v>181</v>
      </c>
      <c r="AC176" s="11" t="s">
        <v>168</v>
      </c>
      <c r="AD176" s="11" t="s">
        <v>1</v>
      </c>
      <c r="AE176" s="11" t="s">
        <v>144</v>
      </c>
      <c r="AF176" s="11" t="s">
        <v>78</v>
      </c>
      <c r="AG176" s="11" t="s">
        <v>331</v>
      </c>
      <c r="AH176" s="259">
        <v>23.1</v>
      </c>
      <c r="AI176" s="11"/>
      <c r="AJ176" s="11"/>
      <c r="AK176" s="11"/>
    </row>
    <row r="177" spans="1:37" ht="12.75">
      <c r="A177" s="10" t="s">
        <v>313</v>
      </c>
      <c r="B177" s="265" t="s">
        <v>298</v>
      </c>
      <c r="C177" s="265" t="s">
        <v>29</v>
      </c>
      <c r="D177" s="266" t="s">
        <v>275</v>
      </c>
      <c r="E177" s="267" t="s">
        <v>276</v>
      </c>
      <c r="F177" s="268">
        <v>39553</v>
      </c>
      <c r="G177" s="269" t="s">
        <v>299</v>
      </c>
      <c r="H177" s="266" t="s">
        <v>139</v>
      </c>
      <c r="I177" s="265" t="s">
        <v>62</v>
      </c>
      <c r="J177" s="270">
        <v>1</v>
      </c>
      <c r="K177" s="271">
        <v>0.1</v>
      </c>
      <c r="L177" s="265" t="s">
        <v>63</v>
      </c>
      <c r="M177" s="265" t="s">
        <v>332</v>
      </c>
      <c r="N177" s="265" t="s">
        <v>278</v>
      </c>
      <c r="O177" s="69"/>
      <c r="P177" s="69"/>
      <c r="Q177" s="277" t="s">
        <v>64</v>
      </c>
      <c r="R177" s="272" t="s">
        <v>285</v>
      </c>
      <c r="S177" s="23" t="s">
        <v>186</v>
      </c>
      <c r="T177" s="284" t="s">
        <v>184</v>
      </c>
      <c r="U177" s="69" t="s">
        <v>327</v>
      </c>
      <c r="V177" s="69"/>
      <c r="W177" s="75" t="s">
        <v>1</v>
      </c>
      <c r="X177" s="76">
        <v>0</v>
      </c>
      <c r="Y177" s="75" t="s">
        <v>1</v>
      </c>
      <c r="Z177" s="43">
        <v>100</v>
      </c>
      <c r="AA177" s="11">
        <v>0</v>
      </c>
      <c r="AB177" s="11" t="s">
        <v>181</v>
      </c>
      <c r="AC177" s="11" t="s">
        <v>168</v>
      </c>
      <c r="AD177" s="11" t="s">
        <v>1</v>
      </c>
      <c r="AE177" s="11" t="s">
        <v>144</v>
      </c>
      <c r="AF177" s="11" t="s">
        <v>79</v>
      </c>
      <c r="AG177" s="11" t="s">
        <v>331</v>
      </c>
      <c r="AH177" s="44">
        <v>24.3</v>
      </c>
      <c r="AI177" s="11"/>
      <c r="AJ177" s="11"/>
      <c r="AK177" s="11"/>
    </row>
    <row r="178" spans="1:37" ht="12.75">
      <c r="A178" s="10" t="s">
        <v>313</v>
      </c>
      <c r="B178" s="265" t="s">
        <v>298</v>
      </c>
      <c r="C178" s="265" t="s">
        <v>29</v>
      </c>
      <c r="D178" s="266" t="s">
        <v>275</v>
      </c>
      <c r="E178" s="267" t="s">
        <v>276</v>
      </c>
      <c r="F178" s="268">
        <v>39553</v>
      </c>
      <c r="G178" s="269" t="s">
        <v>299</v>
      </c>
      <c r="H178" s="266" t="s">
        <v>139</v>
      </c>
      <c r="I178" s="265" t="s">
        <v>62</v>
      </c>
      <c r="J178" s="270">
        <v>1</v>
      </c>
      <c r="K178" s="271">
        <v>0.1</v>
      </c>
      <c r="L178" s="265" t="s">
        <v>63</v>
      </c>
      <c r="M178" s="265" t="s">
        <v>332</v>
      </c>
      <c r="N178" s="265" t="s">
        <v>278</v>
      </c>
      <c r="O178" s="69"/>
      <c r="P178" s="69"/>
      <c r="Q178" s="277" t="s">
        <v>64</v>
      </c>
      <c r="R178" s="272" t="s">
        <v>285</v>
      </c>
      <c r="S178" s="23" t="s">
        <v>186</v>
      </c>
      <c r="T178" s="284" t="s">
        <v>184</v>
      </c>
      <c r="U178" s="69" t="s">
        <v>327</v>
      </c>
      <c r="V178" s="69"/>
      <c r="W178" s="75" t="s">
        <v>1</v>
      </c>
      <c r="X178" s="76">
        <v>0</v>
      </c>
      <c r="Y178" s="75" t="s">
        <v>1</v>
      </c>
      <c r="Z178" s="43">
        <v>100</v>
      </c>
      <c r="AA178" s="11">
        <v>0</v>
      </c>
      <c r="AB178" s="11" t="s">
        <v>181</v>
      </c>
      <c r="AC178" s="11" t="s">
        <v>168</v>
      </c>
      <c r="AD178" s="11" t="s">
        <v>1</v>
      </c>
      <c r="AE178" s="11" t="s">
        <v>144</v>
      </c>
      <c r="AF178" s="11" t="s">
        <v>73</v>
      </c>
      <c r="AG178" s="11" t="s">
        <v>331</v>
      </c>
      <c r="AH178" s="44">
        <v>23.1</v>
      </c>
      <c r="AI178" s="11"/>
      <c r="AJ178" s="11"/>
      <c r="AK178" s="11"/>
    </row>
    <row r="179" spans="1:37" ht="12.75">
      <c r="A179" s="10" t="s">
        <v>313</v>
      </c>
      <c r="B179" s="265" t="s">
        <v>298</v>
      </c>
      <c r="C179" s="265" t="s">
        <v>29</v>
      </c>
      <c r="D179" s="266" t="s">
        <v>275</v>
      </c>
      <c r="E179" s="267" t="s">
        <v>276</v>
      </c>
      <c r="F179" s="268">
        <v>39553</v>
      </c>
      <c r="G179" s="269" t="s">
        <v>299</v>
      </c>
      <c r="H179" s="266" t="s">
        <v>139</v>
      </c>
      <c r="I179" s="265" t="s">
        <v>62</v>
      </c>
      <c r="J179" s="270">
        <v>1</v>
      </c>
      <c r="K179" s="271">
        <v>0.1</v>
      </c>
      <c r="L179" s="265" t="s">
        <v>63</v>
      </c>
      <c r="M179" s="265" t="s">
        <v>332</v>
      </c>
      <c r="N179" s="265" t="s">
        <v>278</v>
      </c>
      <c r="O179" s="69"/>
      <c r="P179" s="69"/>
      <c r="Q179" s="277" t="s">
        <v>64</v>
      </c>
      <c r="R179" s="272" t="s">
        <v>285</v>
      </c>
      <c r="S179" s="23" t="s">
        <v>186</v>
      </c>
      <c r="T179" s="284" t="s">
        <v>184</v>
      </c>
      <c r="U179" s="69" t="s">
        <v>327</v>
      </c>
      <c r="V179" s="69"/>
      <c r="W179" s="75" t="s">
        <v>1</v>
      </c>
      <c r="X179" s="76">
        <v>0</v>
      </c>
      <c r="Y179" s="75" t="s">
        <v>1</v>
      </c>
      <c r="Z179" s="43">
        <v>100</v>
      </c>
      <c r="AA179" s="11">
        <v>0</v>
      </c>
      <c r="AB179" s="11" t="s">
        <v>181</v>
      </c>
      <c r="AC179" s="11" t="s">
        <v>168</v>
      </c>
      <c r="AD179" s="11" t="s">
        <v>1</v>
      </c>
      <c r="AE179" s="11" t="s">
        <v>144</v>
      </c>
      <c r="AF179" s="11" t="s">
        <v>74</v>
      </c>
      <c r="AG179" s="11" t="s">
        <v>331</v>
      </c>
      <c r="AH179" s="44">
        <v>24.3</v>
      </c>
      <c r="AI179" s="11"/>
      <c r="AJ179" s="11"/>
      <c r="AK179" s="11"/>
    </row>
    <row r="180" spans="1:37" ht="12.75">
      <c r="A180" s="10" t="s">
        <v>313</v>
      </c>
      <c r="B180" s="265" t="s">
        <v>298</v>
      </c>
      <c r="C180" s="265" t="s">
        <v>29</v>
      </c>
      <c r="D180" s="266" t="s">
        <v>275</v>
      </c>
      <c r="E180" s="267" t="s">
        <v>276</v>
      </c>
      <c r="F180" s="268">
        <v>39553</v>
      </c>
      <c r="G180" s="269" t="s">
        <v>299</v>
      </c>
      <c r="H180" s="266" t="s">
        <v>139</v>
      </c>
      <c r="I180" s="265" t="s">
        <v>62</v>
      </c>
      <c r="J180" s="270">
        <v>1</v>
      </c>
      <c r="K180" s="271">
        <v>0.1</v>
      </c>
      <c r="L180" s="265" t="s">
        <v>63</v>
      </c>
      <c r="M180" s="265" t="s">
        <v>332</v>
      </c>
      <c r="N180" s="265" t="s">
        <v>278</v>
      </c>
      <c r="O180" s="69"/>
      <c r="P180" s="69"/>
      <c r="Q180" s="277" t="s">
        <v>64</v>
      </c>
      <c r="R180" s="272" t="s">
        <v>285</v>
      </c>
      <c r="S180" s="23" t="s">
        <v>186</v>
      </c>
      <c r="T180" s="284" t="s">
        <v>184</v>
      </c>
      <c r="U180" s="69" t="s">
        <v>327</v>
      </c>
      <c r="V180" s="69"/>
      <c r="W180" s="75" t="s">
        <v>1</v>
      </c>
      <c r="X180" s="76">
        <v>0</v>
      </c>
      <c r="Y180" s="75" t="s">
        <v>1</v>
      </c>
      <c r="Z180" s="43">
        <v>100</v>
      </c>
      <c r="AA180" s="11">
        <v>1</v>
      </c>
      <c r="AB180" s="11" t="s">
        <v>1</v>
      </c>
      <c r="AC180" s="11" t="s">
        <v>140</v>
      </c>
      <c r="AD180" s="11" t="s">
        <v>1</v>
      </c>
      <c r="AE180" s="11" t="s">
        <v>180</v>
      </c>
      <c r="AF180" s="11" t="s">
        <v>187</v>
      </c>
      <c r="AG180" s="11" t="s">
        <v>32</v>
      </c>
      <c r="AH180" s="280">
        <v>90</v>
      </c>
      <c r="AI180" s="11"/>
      <c r="AJ180" s="11"/>
      <c r="AK180" s="11"/>
    </row>
    <row r="181" spans="1:37" ht="12.75">
      <c r="A181" s="10" t="s">
        <v>313</v>
      </c>
      <c r="B181" s="265" t="s">
        <v>298</v>
      </c>
      <c r="C181" s="265" t="s">
        <v>29</v>
      </c>
      <c r="D181" s="266" t="s">
        <v>275</v>
      </c>
      <c r="E181" s="267" t="s">
        <v>276</v>
      </c>
      <c r="F181" s="268">
        <v>39553</v>
      </c>
      <c r="G181" s="269" t="s">
        <v>299</v>
      </c>
      <c r="H181" s="266" t="s">
        <v>139</v>
      </c>
      <c r="I181" s="265" t="s">
        <v>62</v>
      </c>
      <c r="J181" s="270">
        <v>1</v>
      </c>
      <c r="K181" s="271">
        <v>0.1</v>
      </c>
      <c r="L181" s="265" t="s">
        <v>63</v>
      </c>
      <c r="M181" s="265" t="s">
        <v>332</v>
      </c>
      <c r="N181" s="265" t="s">
        <v>278</v>
      </c>
      <c r="O181" s="69"/>
      <c r="P181" s="69"/>
      <c r="Q181" s="277" t="s">
        <v>64</v>
      </c>
      <c r="R181" s="272" t="s">
        <v>285</v>
      </c>
      <c r="S181" s="23" t="s">
        <v>186</v>
      </c>
      <c r="T181" s="284" t="s">
        <v>184</v>
      </c>
      <c r="U181" s="69" t="s">
        <v>327</v>
      </c>
      <c r="V181" s="69"/>
      <c r="W181" s="75" t="s">
        <v>1</v>
      </c>
      <c r="X181" s="76">
        <v>0</v>
      </c>
      <c r="Y181" s="75" t="s">
        <v>1</v>
      </c>
      <c r="Z181" s="43">
        <v>100</v>
      </c>
      <c r="AA181" s="11">
        <v>2</v>
      </c>
      <c r="AB181" s="11" t="s">
        <v>1</v>
      </c>
      <c r="AC181" s="11" t="s">
        <v>140</v>
      </c>
      <c r="AD181" s="11" t="s">
        <v>1</v>
      </c>
      <c r="AE181" s="11" t="s">
        <v>180</v>
      </c>
      <c r="AF181" s="11" t="s">
        <v>187</v>
      </c>
      <c r="AG181" s="11" t="s">
        <v>32</v>
      </c>
      <c r="AH181" s="280">
        <v>90</v>
      </c>
      <c r="AI181" s="11"/>
      <c r="AJ181" s="11"/>
      <c r="AK181" s="11"/>
    </row>
    <row r="182" spans="1:37" ht="12.75">
      <c r="A182" s="10" t="s">
        <v>313</v>
      </c>
      <c r="B182" s="265" t="s">
        <v>298</v>
      </c>
      <c r="C182" s="265" t="s">
        <v>29</v>
      </c>
      <c r="D182" s="266" t="s">
        <v>275</v>
      </c>
      <c r="E182" s="267" t="s">
        <v>276</v>
      </c>
      <c r="F182" s="268">
        <v>39553</v>
      </c>
      <c r="G182" s="269" t="s">
        <v>299</v>
      </c>
      <c r="H182" s="266" t="s">
        <v>139</v>
      </c>
      <c r="I182" s="265" t="s">
        <v>62</v>
      </c>
      <c r="J182" s="270">
        <v>1</v>
      </c>
      <c r="K182" s="271">
        <v>0.1</v>
      </c>
      <c r="L182" s="265" t="s">
        <v>63</v>
      </c>
      <c r="M182" s="265" t="s">
        <v>332</v>
      </c>
      <c r="N182" s="265" t="s">
        <v>278</v>
      </c>
      <c r="O182" s="69"/>
      <c r="P182" s="69"/>
      <c r="Q182" s="277" t="s">
        <v>64</v>
      </c>
      <c r="R182" s="272" t="s">
        <v>285</v>
      </c>
      <c r="S182" s="23" t="s">
        <v>186</v>
      </c>
      <c r="T182" s="284" t="s">
        <v>184</v>
      </c>
      <c r="U182" s="69" t="s">
        <v>327</v>
      </c>
      <c r="V182" s="69"/>
      <c r="W182" s="75" t="s">
        <v>1</v>
      </c>
      <c r="X182" s="76">
        <v>0</v>
      </c>
      <c r="Y182" s="75" t="s">
        <v>1</v>
      </c>
      <c r="Z182" s="43">
        <v>100</v>
      </c>
      <c r="AA182" s="11">
        <v>3</v>
      </c>
      <c r="AB182" s="11" t="s">
        <v>1</v>
      </c>
      <c r="AC182" s="11" t="s">
        <v>140</v>
      </c>
      <c r="AD182" s="11" t="s">
        <v>1</v>
      </c>
      <c r="AE182" s="11" t="s">
        <v>180</v>
      </c>
      <c r="AF182" s="11" t="s">
        <v>187</v>
      </c>
      <c r="AG182" s="11" t="s">
        <v>32</v>
      </c>
      <c r="AH182" s="280">
        <v>90</v>
      </c>
      <c r="AI182" s="11"/>
      <c r="AJ182" s="11"/>
      <c r="AK182" s="11"/>
    </row>
    <row r="183" spans="1:37" ht="12.75">
      <c r="A183" s="10" t="s">
        <v>313</v>
      </c>
      <c r="B183" s="265" t="s">
        <v>298</v>
      </c>
      <c r="C183" s="265" t="s">
        <v>29</v>
      </c>
      <c r="D183" s="266" t="s">
        <v>275</v>
      </c>
      <c r="E183" s="267" t="s">
        <v>276</v>
      </c>
      <c r="F183" s="268">
        <v>39553</v>
      </c>
      <c r="G183" s="269" t="s">
        <v>299</v>
      </c>
      <c r="H183" s="266" t="s">
        <v>139</v>
      </c>
      <c r="I183" s="265" t="s">
        <v>62</v>
      </c>
      <c r="J183" s="270">
        <v>1</v>
      </c>
      <c r="K183" s="271">
        <v>0.1</v>
      </c>
      <c r="L183" s="265" t="s">
        <v>63</v>
      </c>
      <c r="M183" s="265" t="s">
        <v>332</v>
      </c>
      <c r="N183" s="265" t="s">
        <v>278</v>
      </c>
      <c r="O183" s="69"/>
      <c r="P183" s="69"/>
      <c r="Q183" s="277" t="s">
        <v>64</v>
      </c>
      <c r="R183" s="272" t="s">
        <v>285</v>
      </c>
      <c r="S183" s="23" t="s">
        <v>186</v>
      </c>
      <c r="T183" s="284" t="s">
        <v>184</v>
      </c>
      <c r="U183" s="69" t="s">
        <v>327</v>
      </c>
      <c r="V183" s="69"/>
      <c r="W183" s="75" t="s">
        <v>1</v>
      </c>
      <c r="X183" s="76">
        <v>0</v>
      </c>
      <c r="Y183" s="75" t="s">
        <v>1</v>
      </c>
      <c r="Z183" s="43">
        <v>100</v>
      </c>
      <c r="AA183" s="11">
        <v>4</v>
      </c>
      <c r="AB183" s="11" t="s">
        <v>1</v>
      </c>
      <c r="AC183" s="11" t="s">
        <v>140</v>
      </c>
      <c r="AD183" s="11" t="s">
        <v>1</v>
      </c>
      <c r="AE183" s="11" t="s">
        <v>180</v>
      </c>
      <c r="AF183" s="11" t="s">
        <v>187</v>
      </c>
      <c r="AG183" s="11" t="s">
        <v>32</v>
      </c>
      <c r="AH183" s="280">
        <v>90</v>
      </c>
      <c r="AI183" s="11"/>
      <c r="AJ183" s="11"/>
      <c r="AK183" s="11"/>
    </row>
    <row r="184" spans="1:37" ht="12.75">
      <c r="A184" s="11"/>
      <c r="B184" s="11"/>
      <c r="C184" s="11"/>
      <c r="D184" s="11"/>
      <c r="E184" s="11"/>
      <c r="F184" s="63"/>
      <c r="G184" s="64"/>
      <c r="H184" s="69"/>
      <c r="I184" s="69"/>
      <c r="J184" s="69"/>
      <c r="K184" s="69"/>
      <c r="L184" s="69"/>
      <c r="M184" s="69"/>
      <c r="N184" s="69"/>
      <c r="O184" s="69"/>
      <c r="P184" s="69"/>
      <c r="Q184" s="69"/>
      <c r="R184" s="69"/>
      <c r="S184" s="69"/>
      <c r="T184" s="69"/>
      <c r="U184" s="69"/>
      <c r="V184" s="69"/>
      <c r="W184" s="69"/>
      <c r="X184" s="230"/>
      <c r="Y184" s="69"/>
      <c r="Z184" s="230"/>
      <c r="AA184" s="11"/>
      <c r="AB184" s="11"/>
      <c r="AC184" s="11"/>
      <c r="AD184" s="11"/>
      <c r="AE184" s="11"/>
      <c r="AF184" s="11"/>
      <c r="AG184" s="11"/>
      <c r="AH184" s="11"/>
      <c r="AI184" s="11"/>
      <c r="AJ184" s="11"/>
      <c r="AK184" s="11"/>
    </row>
  </sheetData>
  <sheetProtection/>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6">
    <tabColor indexed="44"/>
  </sheetPr>
  <dimension ref="A1:CI17"/>
  <sheetViews>
    <sheetView zoomScale="85" zoomScaleNormal="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I37" sqref="I37"/>
    </sheetView>
  </sheetViews>
  <sheetFormatPr defaultColWidth="89.57421875" defaultRowHeight="12.75"/>
  <cols>
    <col min="1" max="1" width="4.57421875" style="0" bestFit="1" customWidth="1"/>
    <col min="2" max="2" width="10.8515625" style="0" bestFit="1" customWidth="1"/>
    <col min="3" max="3" width="4.28125" style="0" bestFit="1" customWidth="1"/>
    <col min="4" max="4" width="17.57421875" style="0" bestFit="1" customWidth="1"/>
    <col min="5" max="5" width="13.140625" style="0" bestFit="1" customWidth="1"/>
    <col min="6" max="6" width="11.00390625" style="111" bestFit="1" customWidth="1"/>
    <col min="7" max="7" width="5.7109375" style="112" bestFit="1" customWidth="1"/>
    <col min="8" max="8" width="13.140625" style="0" bestFit="1" customWidth="1"/>
    <col min="9" max="9" width="10.57421875" style="0" bestFit="1" customWidth="1"/>
    <col min="10" max="12" width="3.8515625" style="0" bestFit="1" customWidth="1"/>
    <col min="13" max="13" width="14.28125" style="0" bestFit="1" customWidth="1"/>
    <col min="14" max="14" width="10.421875" style="0" bestFit="1" customWidth="1"/>
    <col min="15" max="16" width="3.8515625" style="0" bestFit="1" customWidth="1"/>
    <col min="17" max="17" width="11.7109375" style="0" bestFit="1" customWidth="1"/>
    <col min="18" max="18" width="16.421875" style="0" bestFit="1" customWidth="1"/>
    <col min="19" max="19" width="6.7109375" style="0" bestFit="1" customWidth="1"/>
    <col min="20" max="20" width="24.28125" style="0" bestFit="1" customWidth="1"/>
    <col min="21" max="21" width="21.140625" style="0" bestFit="1" customWidth="1"/>
    <col min="22" max="22" width="3.8515625" style="0" bestFit="1" customWidth="1"/>
    <col min="23" max="23" width="5.28125" style="0" bestFit="1" customWidth="1"/>
    <col min="24" max="24" width="3.8515625" style="114" bestFit="1" customWidth="1"/>
    <col min="25" max="25" width="5.28125" style="0" bestFit="1" customWidth="1"/>
    <col min="26" max="26" width="4.140625" style="114" bestFit="1" customWidth="1"/>
    <col min="27" max="40" width="3.8515625" style="113" bestFit="1" customWidth="1"/>
    <col min="41" max="41" width="5.8515625" style="113" bestFit="1" customWidth="1"/>
    <col min="42" max="48" width="3.8515625" style="113" bestFit="1" customWidth="1"/>
    <col min="49" max="53" width="8.140625" style="114" bestFit="1" customWidth="1"/>
    <col min="54" max="54" width="7.140625" style="114" bestFit="1" customWidth="1"/>
    <col min="55" max="55" width="16.421875" style="114" bestFit="1" customWidth="1"/>
    <col min="56" max="56" width="14.28125" style="114" bestFit="1" customWidth="1"/>
    <col min="57" max="57" width="8.140625" style="114" bestFit="1" customWidth="1"/>
    <col min="58" max="58" width="10.28125" style="114" bestFit="1" customWidth="1"/>
    <col min="59" max="59" width="8.140625" style="114" bestFit="1" customWidth="1"/>
    <col min="60" max="60" width="7.140625" style="114" bestFit="1" customWidth="1"/>
    <col min="61" max="61" width="5.7109375" style="116" bestFit="1" customWidth="1"/>
    <col min="62" max="62" width="8.140625" style="114" bestFit="1" customWidth="1"/>
    <col min="63" max="63" width="3.8515625" style="114" bestFit="1" customWidth="1"/>
    <col min="64" max="71" width="19.00390625" style="115" bestFit="1" customWidth="1"/>
    <col min="72" max="72" width="19.00390625" style="114" bestFit="1" customWidth="1"/>
    <col min="73" max="75" width="19.00390625" style="114" customWidth="1"/>
    <col min="76" max="76" width="19.00390625" style="117" bestFit="1" customWidth="1"/>
    <col min="77" max="78" width="19.00390625" style="114" bestFit="1" customWidth="1"/>
    <col min="79" max="80" width="19.00390625" style="117" bestFit="1" customWidth="1"/>
    <col min="81" max="82" width="19.00390625" style="117" customWidth="1"/>
    <col min="83" max="83" width="16.421875" style="0" bestFit="1" customWidth="1"/>
  </cols>
  <sheetData>
    <row r="1" spans="1:83" s="71" customFormat="1" ht="12.75">
      <c r="A1" s="72"/>
      <c r="B1" s="72"/>
      <c r="C1" s="67"/>
      <c r="D1" s="78"/>
      <c r="E1" s="66"/>
      <c r="F1" s="72"/>
      <c r="G1" s="23"/>
      <c r="H1" s="79"/>
      <c r="I1" s="72"/>
      <c r="J1" s="23"/>
      <c r="K1" s="23"/>
      <c r="L1" s="23"/>
      <c r="M1" s="72"/>
      <c r="N1" s="23"/>
      <c r="O1" s="72"/>
      <c r="P1" s="72"/>
      <c r="Q1" s="72"/>
      <c r="R1" s="74"/>
      <c r="S1" s="23"/>
      <c r="T1" s="72"/>
      <c r="U1" s="72"/>
      <c r="V1" s="75"/>
      <c r="W1" s="75"/>
      <c r="X1" s="75"/>
      <c r="Y1" s="75"/>
      <c r="Z1" s="72"/>
      <c r="AA1" s="72"/>
      <c r="AB1" s="72"/>
      <c r="AC1" s="72"/>
      <c r="AD1" s="72"/>
      <c r="AE1" s="72"/>
      <c r="AF1" s="23"/>
      <c r="AG1" s="72"/>
      <c r="AH1" s="72"/>
      <c r="AI1" s="72"/>
      <c r="AJ1" s="72"/>
      <c r="AK1" s="72"/>
      <c r="AL1" s="72"/>
      <c r="AM1" s="72"/>
      <c r="AN1" s="72"/>
      <c r="AO1" s="75"/>
      <c r="AP1" s="23"/>
      <c r="AQ1" s="23"/>
      <c r="AR1" s="80"/>
      <c r="AS1" s="72"/>
      <c r="AT1" s="75"/>
      <c r="BA1" s="81"/>
      <c r="BB1" s="81"/>
      <c r="BC1" s="82" t="s">
        <v>48</v>
      </c>
      <c r="BD1" s="71" t="s">
        <v>1</v>
      </c>
      <c r="BG1" s="81"/>
      <c r="BH1" s="81"/>
      <c r="BI1" s="81"/>
      <c r="BJ1" s="81"/>
      <c r="BK1" s="81"/>
      <c r="BL1" s="83" t="s">
        <v>181</v>
      </c>
      <c r="BM1" s="83" t="s">
        <v>181</v>
      </c>
      <c r="BN1" s="83" t="s">
        <v>181</v>
      </c>
      <c r="BO1" s="83" t="s">
        <v>181</v>
      </c>
      <c r="BP1" s="83" t="s">
        <v>181</v>
      </c>
      <c r="BQ1" s="83" t="s">
        <v>181</v>
      </c>
      <c r="BR1" s="83" t="s">
        <v>181</v>
      </c>
      <c r="BS1" s="83" t="s">
        <v>181</v>
      </c>
      <c r="BT1" s="83" t="s">
        <v>181</v>
      </c>
      <c r="BU1" s="83" t="s">
        <v>181</v>
      </c>
      <c r="BV1" s="83" t="s">
        <v>181</v>
      </c>
      <c r="BW1" s="83" t="s">
        <v>181</v>
      </c>
      <c r="BX1" s="83" t="s">
        <v>181</v>
      </c>
      <c r="BY1" s="83" t="s">
        <v>181</v>
      </c>
      <c r="BZ1" s="83" t="s">
        <v>181</v>
      </c>
      <c r="CA1" s="83" t="s">
        <v>181</v>
      </c>
      <c r="CB1" s="83" t="s">
        <v>181</v>
      </c>
      <c r="CC1" s="83" t="s">
        <v>181</v>
      </c>
      <c r="CD1" s="83" t="s">
        <v>181</v>
      </c>
      <c r="CE1" s="82" t="s">
        <v>48</v>
      </c>
    </row>
    <row r="2" spans="1:83" s="71" customFormat="1" ht="12.75">
      <c r="A2" s="74"/>
      <c r="B2" s="70"/>
      <c r="C2" s="70"/>
      <c r="D2" s="74"/>
      <c r="E2" s="70"/>
      <c r="F2" s="74"/>
      <c r="G2" s="74"/>
      <c r="H2" s="68"/>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BA2" s="81"/>
      <c r="BB2" s="81"/>
      <c r="BC2" s="82" t="s">
        <v>10</v>
      </c>
      <c r="BD2" s="42" t="s">
        <v>188</v>
      </c>
      <c r="BG2" s="81"/>
      <c r="BH2" s="81"/>
      <c r="BI2" s="81"/>
      <c r="BJ2" s="81"/>
      <c r="BK2" s="81"/>
      <c r="BL2" s="42" t="s">
        <v>143</v>
      </c>
      <c r="BM2" s="42" t="s">
        <v>143</v>
      </c>
      <c r="BN2" s="42" t="s">
        <v>143</v>
      </c>
      <c r="BO2" s="42" t="s">
        <v>143</v>
      </c>
      <c r="BP2" s="42" t="s">
        <v>75</v>
      </c>
      <c r="BQ2" s="42" t="s">
        <v>75</v>
      </c>
      <c r="BR2" s="42" t="s">
        <v>75</v>
      </c>
      <c r="BS2" s="42" t="s">
        <v>75</v>
      </c>
      <c r="BT2" s="42" t="s">
        <v>190</v>
      </c>
      <c r="BU2" s="42" t="s">
        <v>190</v>
      </c>
      <c r="BV2" s="42" t="s">
        <v>190</v>
      </c>
      <c r="BW2" s="42" t="s">
        <v>190</v>
      </c>
      <c r="BX2" s="72" t="s">
        <v>145</v>
      </c>
      <c r="BY2" s="42" t="s">
        <v>146</v>
      </c>
      <c r="BZ2" s="42" t="s">
        <v>147</v>
      </c>
      <c r="CA2" s="42" t="s">
        <v>168</v>
      </c>
      <c r="CB2" s="42" t="s">
        <v>168</v>
      </c>
      <c r="CC2" s="42" t="s">
        <v>168</v>
      </c>
      <c r="CD2" s="42" t="s">
        <v>168</v>
      </c>
      <c r="CE2" s="82" t="s">
        <v>10</v>
      </c>
    </row>
    <row r="3" spans="34:83" s="71" customFormat="1" ht="12.75">
      <c r="AH3" s="74"/>
      <c r="AI3" s="74"/>
      <c r="AJ3" s="74"/>
      <c r="AK3" s="74"/>
      <c r="BA3" s="81"/>
      <c r="BB3" s="81"/>
      <c r="BC3" s="82" t="s">
        <v>11</v>
      </c>
      <c r="BD3" s="71" t="s">
        <v>1</v>
      </c>
      <c r="BG3" s="81"/>
      <c r="BH3" s="81"/>
      <c r="BI3" s="81"/>
      <c r="BJ3" s="81"/>
      <c r="BK3" s="81"/>
      <c r="BL3" s="71" t="s">
        <v>1</v>
      </c>
      <c r="BM3" s="71" t="s">
        <v>1</v>
      </c>
      <c r="BN3" s="71" t="s">
        <v>1</v>
      </c>
      <c r="BO3" s="71" t="s">
        <v>1</v>
      </c>
      <c r="BP3" s="71" t="s">
        <v>1</v>
      </c>
      <c r="BQ3" s="71" t="s">
        <v>1</v>
      </c>
      <c r="BR3" s="71" t="s">
        <v>1</v>
      </c>
      <c r="BS3" s="71" t="s">
        <v>1</v>
      </c>
      <c r="BT3" s="71" t="s">
        <v>1</v>
      </c>
      <c r="BU3" s="71" t="s">
        <v>1</v>
      </c>
      <c r="BV3" s="71" t="s">
        <v>1</v>
      </c>
      <c r="BW3" s="71" t="s">
        <v>1</v>
      </c>
      <c r="BX3" s="71" t="s">
        <v>39</v>
      </c>
      <c r="BY3" s="71" t="s">
        <v>1</v>
      </c>
      <c r="BZ3" s="71" t="s">
        <v>1</v>
      </c>
      <c r="CA3" s="71" t="s">
        <v>1</v>
      </c>
      <c r="CB3" s="71" t="s">
        <v>1</v>
      </c>
      <c r="CC3" s="71" t="s">
        <v>1</v>
      </c>
      <c r="CD3" s="71" t="s">
        <v>1</v>
      </c>
      <c r="CE3" s="82" t="s">
        <v>11</v>
      </c>
    </row>
    <row r="4" spans="1:87" s="71" customFormat="1" ht="12.7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74"/>
      <c r="AJ4" s="74"/>
      <c r="AK4" s="74"/>
      <c r="AL4" s="84"/>
      <c r="AM4" s="84"/>
      <c r="AN4" s="84"/>
      <c r="AO4" s="74"/>
      <c r="AP4" s="74"/>
      <c r="AQ4" s="74"/>
      <c r="AR4" s="74"/>
      <c r="AS4" s="74"/>
      <c r="AT4" s="74"/>
      <c r="AU4" s="74"/>
      <c r="AV4" s="74"/>
      <c r="AW4" s="74"/>
      <c r="AX4" s="74"/>
      <c r="AY4" s="74"/>
      <c r="AZ4" s="74"/>
      <c r="BA4" s="81"/>
      <c r="BB4" s="81"/>
      <c r="BC4" s="82" t="s">
        <v>49</v>
      </c>
      <c r="BD4" s="42" t="s">
        <v>180</v>
      </c>
      <c r="BE4" s="74"/>
      <c r="BF4" s="74"/>
      <c r="BG4" s="81"/>
      <c r="BH4" s="81"/>
      <c r="BI4" s="81"/>
      <c r="BJ4" s="81"/>
      <c r="BK4" s="81"/>
      <c r="BL4" s="42" t="s">
        <v>144</v>
      </c>
      <c r="BM4" s="42" t="s">
        <v>144</v>
      </c>
      <c r="BN4" s="42" t="s">
        <v>144</v>
      </c>
      <c r="BO4" s="42" t="s">
        <v>144</v>
      </c>
      <c r="BP4" s="42" t="s">
        <v>144</v>
      </c>
      <c r="BQ4" s="42" t="s">
        <v>144</v>
      </c>
      <c r="BR4" s="42" t="s">
        <v>144</v>
      </c>
      <c r="BS4" s="42" t="s">
        <v>144</v>
      </c>
      <c r="BT4" s="42" t="s">
        <v>144</v>
      </c>
      <c r="BU4" s="42" t="s">
        <v>144</v>
      </c>
      <c r="BV4" s="42" t="s">
        <v>144</v>
      </c>
      <c r="BW4" s="42" t="s">
        <v>144</v>
      </c>
      <c r="BX4" s="42" t="s">
        <v>144</v>
      </c>
      <c r="BY4" s="42" t="s">
        <v>144</v>
      </c>
      <c r="BZ4" s="42" t="s">
        <v>144</v>
      </c>
      <c r="CA4" s="42" t="s">
        <v>144</v>
      </c>
      <c r="CB4" s="42" t="s">
        <v>144</v>
      </c>
      <c r="CC4" s="42" t="s">
        <v>144</v>
      </c>
      <c r="CD4" s="42" t="s">
        <v>144</v>
      </c>
      <c r="CE4" s="82" t="s">
        <v>49</v>
      </c>
      <c r="CF4" s="84"/>
      <c r="CG4" s="84"/>
      <c r="CH4" s="84"/>
      <c r="CI4" s="84"/>
    </row>
    <row r="5" spans="34:83" s="71" customFormat="1" ht="12.75">
      <c r="AH5" s="74"/>
      <c r="AI5" s="74"/>
      <c r="AJ5" s="74"/>
      <c r="AK5" s="74"/>
      <c r="AO5" s="74"/>
      <c r="AP5" s="74"/>
      <c r="AQ5" s="74"/>
      <c r="AR5" s="42"/>
      <c r="BA5" s="81"/>
      <c r="BB5" s="81"/>
      <c r="BC5" s="82" t="s">
        <v>50</v>
      </c>
      <c r="BD5" s="23" t="s">
        <v>187</v>
      </c>
      <c r="BE5" s="82"/>
      <c r="BF5" s="82"/>
      <c r="BG5" s="81"/>
      <c r="BH5" s="81"/>
      <c r="BI5" s="81"/>
      <c r="BJ5" s="81"/>
      <c r="BK5" s="81"/>
      <c r="BL5" s="74" t="s">
        <v>78</v>
      </c>
      <c r="BM5" s="74" t="s">
        <v>79</v>
      </c>
      <c r="BN5" s="74" t="s">
        <v>73</v>
      </c>
      <c r="BO5" s="74" t="s">
        <v>74</v>
      </c>
      <c r="BP5" s="74" t="s">
        <v>76</v>
      </c>
      <c r="BQ5" s="74" t="s">
        <v>79</v>
      </c>
      <c r="BR5" s="74" t="s">
        <v>73</v>
      </c>
      <c r="BS5" s="74" t="s">
        <v>74</v>
      </c>
      <c r="BT5" s="74" t="s">
        <v>78</v>
      </c>
      <c r="BU5" s="74" t="s">
        <v>79</v>
      </c>
      <c r="BV5" s="74" t="s">
        <v>73</v>
      </c>
      <c r="BW5" s="74" t="s">
        <v>74</v>
      </c>
      <c r="BX5" s="74" t="s">
        <v>78</v>
      </c>
      <c r="BY5" s="74" t="s">
        <v>78</v>
      </c>
      <c r="BZ5" s="74" t="s">
        <v>78</v>
      </c>
      <c r="CA5" s="74" t="s">
        <v>78</v>
      </c>
      <c r="CB5" s="74" t="s">
        <v>79</v>
      </c>
      <c r="CC5" s="74" t="s">
        <v>73</v>
      </c>
      <c r="CD5" s="74" t="s">
        <v>74</v>
      </c>
      <c r="CE5" s="82" t="s">
        <v>50</v>
      </c>
    </row>
    <row r="6" spans="1:83" s="71" customFormat="1" ht="12.75">
      <c r="A6" s="86"/>
      <c r="B6" s="87"/>
      <c r="C6" s="88"/>
      <c r="D6" s="88"/>
      <c r="E6" s="89"/>
      <c r="F6" s="89"/>
      <c r="G6" s="89"/>
      <c r="H6" s="88"/>
      <c r="I6" s="88"/>
      <c r="J6" s="88"/>
      <c r="K6" s="89"/>
      <c r="L6" s="88"/>
      <c r="M6" s="88"/>
      <c r="N6" s="88"/>
      <c r="O6" s="65"/>
      <c r="P6" s="90"/>
      <c r="Q6" s="91"/>
      <c r="R6" s="92"/>
      <c r="S6" s="92"/>
      <c r="T6" s="91"/>
      <c r="U6" s="92"/>
      <c r="V6" s="86"/>
      <c r="W6" s="91"/>
      <c r="X6" s="92"/>
      <c r="Y6" s="91"/>
      <c r="Z6" s="92"/>
      <c r="AA6" s="66"/>
      <c r="AB6" s="93"/>
      <c r="AC6" s="93"/>
      <c r="AD6" s="93"/>
      <c r="AE6" s="93"/>
      <c r="AF6" s="93"/>
      <c r="AG6" s="93"/>
      <c r="AH6" s="66"/>
      <c r="AI6" s="66"/>
      <c r="AJ6" s="66"/>
      <c r="AK6" s="66"/>
      <c r="AL6" s="66"/>
      <c r="AM6" s="23"/>
      <c r="AN6" s="66"/>
      <c r="AO6" s="94"/>
      <c r="AP6" s="95"/>
      <c r="AQ6" s="95"/>
      <c r="AR6" s="95"/>
      <c r="AS6" s="94"/>
      <c r="AT6" s="94"/>
      <c r="AU6" s="94"/>
      <c r="AV6" s="96"/>
      <c r="AW6" s="96"/>
      <c r="AX6" s="96"/>
      <c r="AY6" s="96"/>
      <c r="AZ6" s="96"/>
      <c r="BA6" s="81"/>
      <c r="BB6" s="81"/>
      <c r="BC6" s="82" t="s">
        <v>80</v>
      </c>
      <c r="BD6" s="23" t="s">
        <v>189</v>
      </c>
      <c r="BE6" s="23"/>
      <c r="BF6" s="23"/>
      <c r="BG6" s="81"/>
      <c r="BH6" s="81"/>
      <c r="BI6" s="81"/>
      <c r="BJ6" s="81"/>
      <c r="BK6" s="81"/>
      <c r="BL6" s="25" t="s">
        <v>66</v>
      </c>
      <c r="BM6" s="25" t="s">
        <v>66</v>
      </c>
      <c r="BN6" s="25" t="s">
        <v>66</v>
      </c>
      <c r="BO6" s="25" t="s">
        <v>66</v>
      </c>
      <c r="BP6" s="23" t="s">
        <v>77</v>
      </c>
      <c r="BQ6" s="23" t="s">
        <v>77</v>
      </c>
      <c r="BR6" s="23" t="s">
        <v>77</v>
      </c>
      <c r="BS6" s="97" t="s">
        <v>77</v>
      </c>
      <c r="BT6" s="141" t="s">
        <v>330</v>
      </c>
      <c r="BU6" s="141" t="s">
        <v>330</v>
      </c>
      <c r="BV6" s="141" t="s">
        <v>330</v>
      </c>
      <c r="BW6" s="141" t="s">
        <v>330</v>
      </c>
      <c r="BX6" s="25" t="s">
        <v>66</v>
      </c>
      <c r="BY6" s="25" t="s">
        <v>66</v>
      </c>
      <c r="BZ6" s="25" t="s">
        <v>66</v>
      </c>
      <c r="CA6" s="245" t="s">
        <v>331</v>
      </c>
      <c r="CB6" s="245" t="s">
        <v>331</v>
      </c>
      <c r="CC6" s="245" t="s">
        <v>331</v>
      </c>
      <c r="CD6" s="245" t="s">
        <v>331</v>
      </c>
      <c r="CE6" s="82" t="s">
        <v>80</v>
      </c>
    </row>
    <row r="7" spans="1:83" s="71" customFormat="1" ht="12.75">
      <c r="A7" s="86"/>
      <c r="B7" s="87"/>
      <c r="C7" s="88"/>
      <c r="D7" s="88"/>
      <c r="E7" s="89"/>
      <c r="F7" s="89"/>
      <c r="G7" s="89"/>
      <c r="H7" s="88"/>
      <c r="I7" s="88"/>
      <c r="J7" s="88"/>
      <c r="K7" s="89"/>
      <c r="L7" s="88"/>
      <c r="M7" s="88"/>
      <c r="N7" s="88"/>
      <c r="O7" s="65"/>
      <c r="P7" s="90"/>
      <c r="Q7" s="91"/>
      <c r="R7" s="92"/>
      <c r="S7" s="92"/>
      <c r="T7" s="91"/>
      <c r="U7" s="92"/>
      <c r="V7" s="86"/>
      <c r="W7" s="91"/>
      <c r="X7" s="92"/>
      <c r="Y7" s="91"/>
      <c r="Z7" s="92"/>
      <c r="AA7" s="93"/>
      <c r="AB7" s="93"/>
      <c r="AC7" s="93"/>
      <c r="AD7" s="93"/>
      <c r="AE7" s="93"/>
      <c r="AF7" s="93"/>
      <c r="AG7" s="93"/>
      <c r="AH7" s="98"/>
      <c r="AI7" s="99"/>
      <c r="AJ7" s="99"/>
      <c r="AK7" s="99"/>
      <c r="AL7" s="100"/>
      <c r="AM7" s="100"/>
      <c r="AN7" s="100"/>
      <c r="AO7" s="91"/>
      <c r="AP7" s="93"/>
      <c r="AQ7" s="98"/>
      <c r="AR7" s="101"/>
      <c r="AS7" s="100"/>
      <c r="AT7" s="100"/>
      <c r="AU7" s="100"/>
      <c r="AV7" s="96"/>
      <c r="AW7" s="96"/>
      <c r="AX7" s="96"/>
      <c r="AY7" s="96"/>
      <c r="AZ7" s="96"/>
      <c r="BA7" s="81"/>
      <c r="BB7" s="81"/>
      <c r="BC7" s="82" t="s">
        <v>58</v>
      </c>
      <c r="BD7" s="23">
        <v>20</v>
      </c>
      <c r="BE7" s="23"/>
      <c r="BF7" s="23"/>
      <c r="BG7" s="81"/>
      <c r="BH7" s="81"/>
      <c r="BI7" s="81"/>
      <c r="BJ7" s="81"/>
      <c r="BK7" s="81"/>
      <c r="BL7" s="23" t="s">
        <v>67</v>
      </c>
      <c r="BM7" s="23" t="s">
        <v>67</v>
      </c>
      <c r="BN7" s="23" t="s">
        <v>67</v>
      </c>
      <c r="BO7" s="23" t="s">
        <v>67</v>
      </c>
      <c r="BP7" s="23" t="s">
        <v>67</v>
      </c>
      <c r="BQ7" s="23" t="s">
        <v>67</v>
      </c>
      <c r="BR7" s="23" t="s">
        <v>67</v>
      </c>
      <c r="BS7" s="23" t="s">
        <v>67</v>
      </c>
      <c r="BT7" s="23" t="s">
        <v>67</v>
      </c>
      <c r="BU7" s="23" t="s">
        <v>67</v>
      </c>
      <c r="BV7" s="23" t="s">
        <v>67</v>
      </c>
      <c r="BW7" s="23" t="s">
        <v>67</v>
      </c>
      <c r="BX7" s="23" t="s">
        <v>67</v>
      </c>
      <c r="BY7" s="23" t="s">
        <v>67</v>
      </c>
      <c r="BZ7" s="23" t="s">
        <v>67</v>
      </c>
      <c r="CA7" s="23" t="s">
        <v>67</v>
      </c>
      <c r="CB7" s="23" t="s">
        <v>67</v>
      </c>
      <c r="CC7" s="23" t="s">
        <v>67</v>
      </c>
      <c r="CD7" s="23" t="s">
        <v>67</v>
      </c>
      <c r="CE7" s="82" t="s">
        <v>58</v>
      </c>
    </row>
    <row r="8" spans="1:87" s="8" customFormat="1" ht="148.5" thickBot="1">
      <c r="A8" s="58" t="s">
        <v>0</v>
      </c>
      <c r="B8" s="59" t="s">
        <v>2</v>
      </c>
      <c r="C8" s="26" t="s">
        <v>19</v>
      </c>
      <c r="D8" s="26" t="s">
        <v>20</v>
      </c>
      <c r="E8" s="26" t="s">
        <v>21</v>
      </c>
      <c r="F8" s="26" t="s">
        <v>3</v>
      </c>
      <c r="G8" s="26" t="s">
        <v>22</v>
      </c>
      <c r="H8" s="26" t="s">
        <v>23</v>
      </c>
      <c r="I8" s="26" t="s">
        <v>4</v>
      </c>
      <c r="J8" s="26" t="s">
        <v>24</v>
      </c>
      <c r="K8" s="26" t="s">
        <v>25</v>
      </c>
      <c r="L8" s="26" t="s">
        <v>26</v>
      </c>
      <c r="M8" s="26" t="s">
        <v>27</v>
      </c>
      <c r="N8" s="26" t="s">
        <v>5</v>
      </c>
      <c r="O8" s="27" t="s">
        <v>28</v>
      </c>
      <c r="P8" s="27" t="s">
        <v>6</v>
      </c>
      <c r="Q8" s="28" t="s">
        <v>8</v>
      </c>
      <c r="R8" s="29" t="s">
        <v>9</v>
      </c>
      <c r="S8" s="29" t="s">
        <v>42</v>
      </c>
      <c r="T8" s="29" t="s">
        <v>153</v>
      </c>
      <c r="U8" s="29" t="s">
        <v>40</v>
      </c>
      <c r="V8" s="60" t="s">
        <v>43</v>
      </c>
      <c r="W8" s="29" t="s">
        <v>44</v>
      </c>
      <c r="X8" s="29" t="s">
        <v>45</v>
      </c>
      <c r="Y8" s="29" t="s">
        <v>46</v>
      </c>
      <c r="Z8" s="29" t="s">
        <v>47</v>
      </c>
      <c r="AA8" s="30" t="s">
        <v>7</v>
      </c>
      <c r="AB8" s="30" t="s">
        <v>48</v>
      </c>
      <c r="AC8" s="30" t="s">
        <v>10</v>
      </c>
      <c r="AD8" s="30" t="s">
        <v>11</v>
      </c>
      <c r="AE8" s="30" t="s">
        <v>49</v>
      </c>
      <c r="AF8" s="30" t="s">
        <v>50</v>
      </c>
      <c r="AG8" s="30" t="s">
        <v>51</v>
      </c>
      <c r="AH8" s="31" t="s">
        <v>12</v>
      </c>
      <c r="AI8" s="33" t="s">
        <v>13</v>
      </c>
      <c r="AJ8" s="33" t="s">
        <v>142</v>
      </c>
      <c r="AK8" s="33" t="s">
        <v>72</v>
      </c>
      <c r="AL8" s="31" t="s">
        <v>52</v>
      </c>
      <c r="AM8" s="31" t="s">
        <v>53</v>
      </c>
      <c r="AN8" s="31" t="s">
        <v>54</v>
      </c>
      <c r="AO8" s="28" t="s">
        <v>55</v>
      </c>
      <c r="AP8" s="32" t="s">
        <v>56</v>
      </c>
      <c r="AQ8" s="31" t="s">
        <v>57</v>
      </c>
      <c r="AR8" s="32" t="s">
        <v>58</v>
      </c>
      <c r="AS8" s="31" t="s">
        <v>59</v>
      </c>
      <c r="AT8" s="31" t="s">
        <v>60</v>
      </c>
      <c r="AU8" s="31" t="s">
        <v>154</v>
      </c>
      <c r="AV8" s="33" t="s">
        <v>61</v>
      </c>
      <c r="AW8" s="34" t="s">
        <v>219</v>
      </c>
      <c r="AX8" s="34" t="s">
        <v>220</v>
      </c>
      <c r="AY8" s="34" t="s">
        <v>221</v>
      </c>
      <c r="AZ8" s="34" t="s">
        <v>222</v>
      </c>
      <c r="BA8" s="35" t="s">
        <v>223</v>
      </c>
      <c r="BB8" s="35" t="s">
        <v>224</v>
      </c>
      <c r="BC8" s="34" t="s">
        <v>225</v>
      </c>
      <c r="BD8" s="34" t="s">
        <v>226</v>
      </c>
      <c r="BE8" s="34" t="s">
        <v>227</v>
      </c>
      <c r="BF8" s="34" t="s">
        <v>228</v>
      </c>
      <c r="BG8" s="35" t="s">
        <v>229</v>
      </c>
      <c r="BH8" s="35" t="s">
        <v>230</v>
      </c>
      <c r="BI8" s="35" t="s">
        <v>231</v>
      </c>
      <c r="BJ8" s="35" t="s">
        <v>148</v>
      </c>
      <c r="BK8" s="35" t="s">
        <v>164</v>
      </c>
      <c r="BL8" s="34" t="s">
        <v>232</v>
      </c>
      <c r="BM8" s="34" t="s">
        <v>233</v>
      </c>
      <c r="BN8" s="34" t="s">
        <v>234</v>
      </c>
      <c r="BO8" s="34" t="s">
        <v>235</v>
      </c>
      <c r="BP8" s="34" t="s">
        <v>236</v>
      </c>
      <c r="BQ8" s="34" t="s">
        <v>237</v>
      </c>
      <c r="BR8" s="34" t="s">
        <v>238</v>
      </c>
      <c r="BS8" s="34" t="s">
        <v>239</v>
      </c>
      <c r="BT8" s="34" t="s">
        <v>240</v>
      </c>
      <c r="BU8" s="34" t="s">
        <v>268</v>
      </c>
      <c r="BV8" s="34" t="s">
        <v>269</v>
      </c>
      <c r="BW8" s="34" t="s">
        <v>270</v>
      </c>
      <c r="BX8" s="34" t="s">
        <v>241</v>
      </c>
      <c r="BY8" s="34" t="s">
        <v>242</v>
      </c>
      <c r="BZ8" s="34" t="s">
        <v>243</v>
      </c>
      <c r="CA8" s="34" t="s">
        <v>244</v>
      </c>
      <c r="CB8" s="34" t="s">
        <v>245</v>
      </c>
      <c r="CC8" s="34" t="s">
        <v>271</v>
      </c>
      <c r="CD8" s="34" t="s">
        <v>272</v>
      </c>
      <c r="CE8" s="36"/>
      <c r="CF8" s="24"/>
      <c r="CG8" s="24"/>
      <c r="CH8" s="24"/>
      <c r="CI8" s="24"/>
    </row>
    <row r="9" spans="1:82" s="61" customFormat="1" ht="12.75">
      <c r="A9" s="8"/>
      <c r="B9" s="231" t="s">
        <v>14</v>
      </c>
      <c r="C9" s="231" t="s">
        <v>29</v>
      </c>
      <c r="D9" s="231" t="s">
        <v>15</v>
      </c>
      <c r="E9" s="231" t="s">
        <v>15</v>
      </c>
      <c r="F9" s="232">
        <v>37650</v>
      </c>
      <c r="G9" s="233">
        <v>0</v>
      </c>
      <c r="H9" s="231" t="s">
        <v>15</v>
      </c>
      <c r="I9" s="231" t="s">
        <v>69</v>
      </c>
      <c r="J9" s="231">
        <v>1</v>
      </c>
      <c r="K9" s="231">
        <v>-88</v>
      </c>
      <c r="L9" s="231" t="s">
        <v>63</v>
      </c>
      <c r="M9" s="231" t="s">
        <v>15</v>
      </c>
      <c r="N9" s="231" t="s">
        <v>191</v>
      </c>
      <c r="Q9" s="231" t="s">
        <v>70</v>
      </c>
      <c r="R9" s="231" t="s">
        <v>328</v>
      </c>
      <c r="S9" s="21" t="s">
        <v>186</v>
      </c>
      <c r="T9" s="231" t="s">
        <v>185</v>
      </c>
      <c r="U9" s="209" t="s">
        <v>329</v>
      </c>
      <c r="W9" s="15" t="s">
        <v>1</v>
      </c>
      <c r="X9" s="43">
        <v>0</v>
      </c>
      <c r="Y9" s="15" t="s">
        <v>1</v>
      </c>
      <c r="Z9" s="43">
        <v>100</v>
      </c>
      <c r="AA9" s="234"/>
      <c r="AB9" s="234"/>
      <c r="AC9" s="118"/>
      <c r="AD9" s="118"/>
      <c r="AE9" s="234"/>
      <c r="AF9" s="118"/>
      <c r="AG9" s="118"/>
      <c r="AH9" s="118"/>
      <c r="AI9" s="118"/>
      <c r="AJ9" s="118"/>
      <c r="AK9" s="118"/>
      <c r="AL9" s="118"/>
      <c r="AM9" s="118"/>
      <c r="AN9" s="118"/>
      <c r="AO9" s="42" t="s">
        <v>68</v>
      </c>
      <c r="AP9" s="118"/>
      <c r="AQ9" s="118"/>
      <c r="AR9" s="118"/>
      <c r="AS9" s="118"/>
      <c r="AT9" s="118"/>
      <c r="AU9" s="118"/>
      <c r="AV9" s="118"/>
      <c r="AW9" s="235">
        <v>3070000</v>
      </c>
      <c r="AX9" s="235">
        <v>3150000</v>
      </c>
      <c r="AY9" s="235">
        <v>3090000</v>
      </c>
      <c r="AZ9" s="235">
        <v>3380000</v>
      </c>
      <c r="BA9" s="20">
        <f>AVERAGE(AW9:AZ9)</f>
        <v>3172500</v>
      </c>
      <c r="BB9" s="20">
        <f>STDEV(AW9:AZ9)</f>
        <v>142448.82121894398</v>
      </c>
      <c r="BC9" s="235">
        <v>3070000</v>
      </c>
      <c r="BD9" s="235">
        <v>3150000</v>
      </c>
      <c r="BE9" s="235">
        <v>3090000</v>
      </c>
      <c r="BF9" s="235">
        <v>3380000</v>
      </c>
      <c r="BG9" s="20">
        <f>AVERAGE(BC9:BF9)</f>
        <v>3172500</v>
      </c>
      <c r="BH9" s="20">
        <f>STDEV(BC9:BF9)</f>
        <v>142448.82121894398</v>
      </c>
      <c r="BI9" s="18">
        <f>IF((BA9-BG9)&lt;0,1-TTEST(AW9:AZ9,BC9:BF9,1,3),TTEST(AW9:AZ9,BC9:BF9,1,3))</f>
        <v>0.5</v>
      </c>
      <c r="BJ9" s="43">
        <f>(BA9)*(100-BD$7)/100</f>
        <v>2538000</v>
      </c>
      <c r="BK9" s="43">
        <f>COUNT(BC9:BF9)</f>
        <v>4</v>
      </c>
      <c r="BL9" s="236">
        <v>8.5</v>
      </c>
      <c r="BM9" s="236">
        <v>8.6</v>
      </c>
      <c r="BN9" s="236">
        <v>8.5</v>
      </c>
      <c r="BO9" s="236">
        <v>8.6</v>
      </c>
      <c r="BP9" s="236">
        <v>8.3</v>
      </c>
      <c r="BQ9" s="236">
        <v>8.2</v>
      </c>
      <c r="BR9" s="236">
        <v>8.2</v>
      </c>
      <c r="BS9" s="236">
        <v>8.3</v>
      </c>
      <c r="BT9" s="235">
        <v>182</v>
      </c>
      <c r="BU9" s="237">
        <v>220</v>
      </c>
      <c r="BV9" s="237">
        <v>182</v>
      </c>
      <c r="BW9" s="237">
        <v>220</v>
      </c>
      <c r="BX9" s="44">
        <v>0.2</v>
      </c>
      <c r="BY9" s="235">
        <v>73</v>
      </c>
      <c r="BZ9" s="235">
        <v>90</v>
      </c>
      <c r="CA9" s="44">
        <v>24.5</v>
      </c>
      <c r="CB9" s="77">
        <v>24.1</v>
      </c>
      <c r="CC9" s="77">
        <v>24</v>
      </c>
      <c r="CD9" s="77">
        <v>24.5</v>
      </c>
    </row>
    <row r="10" spans="1:82" s="61" customFormat="1" ht="12.75">
      <c r="A10" s="7" t="s">
        <v>319</v>
      </c>
      <c r="B10" s="194" t="s">
        <v>283</v>
      </c>
      <c r="C10" s="194" t="s">
        <v>29</v>
      </c>
      <c r="D10" s="239" t="s">
        <v>275</v>
      </c>
      <c r="E10" s="195" t="s">
        <v>160</v>
      </c>
      <c r="F10" s="196">
        <v>39553</v>
      </c>
      <c r="G10" s="197" t="s">
        <v>284</v>
      </c>
      <c r="H10" s="239" t="s">
        <v>139</v>
      </c>
      <c r="I10" s="194" t="s">
        <v>62</v>
      </c>
      <c r="J10" s="198">
        <v>1</v>
      </c>
      <c r="K10" s="199">
        <v>0.1</v>
      </c>
      <c r="L10" s="194" t="s">
        <v>63</v>
      </c>
      <c r="M10" s="194" t="s">
        <v>332</v>
      </c>
      <c r="N10" s="194" t="s">
        <v>278</v>
      </c>
      <c r="O10" s="238"/>
      <c r="P10" s="238"/>
      <c r="Q10" s="231" t="s">
        <v>64</v>
      </c>
      <c r="R10" s="238" t="s">
        <v>328</v>
      </c>
      <c r="S10" s="21" t="s">
        <v>186</v>
      </c>
      <c r="T10" s="231" t="s">
        <v>185</v>
      </c>
      <c r="U10" s="209" t="s">
        <v>329</v>
      </c>
      <c r="V10" s="238"/>
      <c r="W10" s="15" t="s">
        <v>1</v>
      </c>
      <c r="X10" s="43">
        <v>0</v>
      </c>
      <c r="Y10" s="15" t="s">
        <v>1</v>
      </c>
      <c r="Z10" s="43">
        <v>100</v>
      </c>
      <c r="AA10" s="241"/>
      <c r="AB10" s="241"/>
      <c r="AC10" s="241"/>
      <c r="AD10" s="241"/>
      <c r="AE10" s="241"/>
      <c r="AF10" s="241"/>
      <c r="AG10" s="241"/>
      <c r="AH10" s="241"/>
      <c r="AI10" s="241"/>
      <c r="AJ10" s="241"/>
      <c r="AK10" s="241"/>
      <c r="AL10" s="241"/>
      <c r="AM10" s="241"/>
      <c r="AN10" s="241"/>
      <c r="AO10" s="42" t="s">
        <v>68</v>
      </c>
      <c r="AP10" s="241"/>
      <c r="AQ10" s="241"/>
      <c r="AR10" s="241"/>
      <c r="AS10" s="241"/>
      <c r="AT10" s="241"/>
      <c r="AU10" s="241"/>
      <c r="AV10" s="241"/>
      <c r="AW10" s="119">
        <v>3070000</v>
      </c>
      <c r="AX10" s="119">
        <v>3150000</v>
      </c>
      <c r="AY10" s="119">
        <v>3090000</v>
      </c>
      <c r="AZ10" s="119">
        <v>3380000</v>
      </c>
      <c r="BA10" s="20">
        <f>AVERAGE(AW10:AZ10)</f>
        <v>3172500</v>
      </c>
      <c r="BB10" s="20">
        <f>STDEV(AW10:AZ10)</f>
        <v>142448.82121894398</v>
      </c>
      <c r="BC10" s="119">
        <v>1710000</v>
      </c>
      <c r="BD10" s="119">
        <v>1730000</v>
      </c>
      <c r="BE10" s="119">
        <v>2150000</v>
      </c>
      <c r="BF10" s="120">
        <v>1863333</v>
      </c>
      <c r="BG10" s="20">
        <f>AVERAGE(BC10:BF10)</f>
        <v>1863333.25</v>
      </c>
      <c r="BH10" s="20">
        <f>STDEV(BC10:BF10)</f>
        <v>202868.32072944098</v>
      </c>
      <c r="BI10" s="18">
        <f>IF((BA10-BG10)&lt;0,1-TTEST(AW10:AZ10,BC10:BF10,1,3),TTEST(AW10:AZ10,BC10:BF10,1,3))</f>
        <v>4.2253983783634075E-05</v>
      </c>
      <c r="BJ10" s="43">
        <f>(BA10)*(100-BD$7)/100</f>
        <v>2538000</v>
      </c>
      <c r="BK10" s="43">
        <f>COUNT(BC10:BF10)</f>
        <v>4</v>
      </c>
      <c r="BL10" s="62">
        <v>6.2</v>
      </c>
      <c r="BM10" s="62">
        <v>6.5</v>
      </c>
      <c r="BN10" s="62">
        <v>6.2</v>
      </c>
      <c r="BO10" s="62">
        <v>6.5</v>
      </c>
      <c r="BP10" s="62">
        <v>8.3</v>
      </c>
      <c r="BQ10" s="62">
        <v>8.5</v>
      </c>
      <c r="BR10" s="62">
        <v>8.3</v>
      </c>
      <c r="BS10" s="62">
        <v>8.5</v>
      </c>
      <c r="BT10" s="119">
        <v>2290</v>
      </c>
      <c r="BU10" s="153">
        <v>2292</v>
      </c>
      <c r="BV10" s="153">
        <v>2290</v>
      </c>
      <c r="BW10" s="153">
        <v>2293</v>
      </c>
      <c r="BX10" s="44">
        <v>0.1</v>
      </c>
      <c r="BY10" s="119">
        <v>336</v>
      </c>
      <c r="BZ10" s="119">
        <v>616</v>
      </c>
      <c r="CA10" s="44">
        <v>24.3</v>
      </c>
      <c r="CB10" s="77">
        <v>22.5</v>
      </c>
      <c r="CC10" s="77">
        <v>22.5</v>
      </c>
      <c r="CD10" s="77">
        <v>24.3</v>
      </c>
    </row>
    <row r="11" spans="1:82" s="61" customFormat="1" ht="12.75">
      <c r="A11" s="7" t="s">
        <v>320</v>
      </c>
      <c r="B11" s="194" t="s">
        <v>300</v>
      </c>
      <c r="C11" s="194" t="s">
        <v>29</v>
      </c>
      <c r="D11" s="239" t="s">
        <v>275</v>
      </c>
      <c r="E11" s="195" t="s">
        <v>160</v>
      </c>
      <c r="F11" s="196">
        <v>39553</v>
      </c>
      <c r="G11" s="197" t="s">
        <v>301</v>
      </c>
      <c r="H11" s="239" t="s">
        <v>139</v>
      </c>
      <c r="I11" s="194" t="s">
        <v>62</v>
      </c>
      <c r="J11" s="198">
        <v>1</v>
      </c>
      <c r="K11" s="199">
        <v>0.1</v>
      </c>
      <c r="L11" s="194" t="s">
        <v>63</v>
      </c>
      <c r="M11" s="194" t="s">
        <v>332</v>
      </c>
      <c r="N11" s="194" t="s">
        <v>278</v>
      </c>
      <c r="O11" s="238"/>
      <c r="P11" s="238"/>
      <c r="Q11" s="231" t="s">
        <v>64</v>
      </c>
      <c r="R11" s="238" t="s">
        <v>328</v>
      </c>
      <c r="S11" s="21" t="s">
        <v>186</v>
      </c>
      <c r="T11" s="231" t="s">
        <v>185</v>
      </c>
      <c r="U11" s="209" t="s">
        <v>329</v>
      </c>
      <c r="V11" s="238"/>
      <c r="W11" s="15" t="s">
        <v>1</v>
      </c>
      <c r="X11" s="43">
        <v>0</v>
      </c>
      <c r="Y11" s="15" t="s">
        <v>1</v>
      </c>
      <c r="Z11" s="43">
        <v>100</v>
      </c>
      <c r="AA11" s="241"/>
      <c r="AB11" s="241"/>
      <c r="AC11" s="241"/>
      <c r="AD11" s="241"/>
      <c r="AE11" s="241"/>
      <c r="AF11" s="241"/>
      <c r="AG11" s="241"/>
      <c r="AH11" s="241"/>
      <c r="AI11" s="241"/>
      <c r="AJ11" s="241"/>
      <c r="AK11" s="241"/>
      <c r="AL11" s="241"/>
      <c r="AM11" s="241"/>
      <c r="AN11" s="241"/>
      <c r="AO11" s="42" t="s">
        <v>68</v>
      </c>
      <c r="AP11" s="241"/>
      <c r="AQ11" s="241"/>
      <c r="AR11" s="241"/>
      <c r="AS11" s="241"/>
      <c r="AT11" s="241"/>
      <c r="AU11" s="241"/>
      <c r="AV11" s="241"/>
      <c r="AW11" s="119">
        <v>3070000</v>
      </c>
      <c r="AX11" s="119">
        <v>3150000</v>
      </c>
      <c r="AY11" s="119">
        <v>3090000</v>
      </c>
      <c r="AZ11" s="119">
        <v>3380000</v>
      </c>
      <c r="BA11" s="20">
        <f>AVERAGE(AW11:AZ11)</f>
        <v>3172500</v>
      </c>
      <c r="BB11" s="20">
        <f>STDEV(AW11:AZ11)</f>
        <v>142448.82121894398</v>
      </c>
      <c r="BC11" s="119">
        <v>1690000</v>
      </c>
      <c r="BD11" s="119">
        <v>1690000</v>
      </c>
      <c r="BE11" s="119">
        <v>1730000</v>
      </c>
      <c r="BF11" s="120">
        <v>1703333</v>
      </c>
      <c r="BG11" s="20">
        <f>AVERAGE(BC11:BF11)</f>
        <v>1703333.25</v>
      </c>
      <c r="BH11" s="20">
        <f>STDEV(BC11:BF11)</f>
        <v>18856.180832377835</v>
      </c>
      <c r="BI11" s="18">
        <f>IF((BA11-BG11)&lt;0,1-TTEST(AW11:AZ11,BC11:BF11,1,3),TTEST(AW11:AZ11,BC11:BF11,1,3))</f>
        <v>0.00010248202409599623</v>
      </c>
      <c r="BJ11" s="43">
        <f>(BA11)*(100-BD$7)/100</f>
        <v>2538000</v>
      </c>
      <c r="BK11" s="43">
        <f>COUNT(BC11:BF11)</f>
        <v>4</v>
      </c>
      <c r="BL11" s="62">
        <v>6.4</v>
      </c>
      <c r="BM11" s="62">
        <v>6.6</v>
      </c>
      <c r="BN11" s="62">
        <v>6.4</v>
      </c>
      <c r="BO11" s="62">
        <v>6.6</v>
      </c>
      <c r="BP11" s="62">
        <v>8.3</v>
      </c>
      <c r="BQ11" s="62">
        <v>8.4</v>
      </c>
      <c r="BR11" s="62">
        <v>8.3</v>
      </c>
      <c r="BS11" s="62">
        <v>8.4</v>
      </c>
      <c r="BT11" s="119">
        <v>2290</v>
      </c>
      <c r="BU11" s="153">
        <v>2299</v>
      </c>
      <c r="BV11" s="153">
        <v>2289</v>
      </c>
      <c r="BW11" s="153">
        <v>2299</v>
      </c>
      <c r="BX11" s="44">
        <v>0.3</v>
      </c>
      <c r="BY11" s="119">
        <v>328</v>
      </c>
      <c r="BZ11" s="119">
        <v>601</v>
      </c>
      <c r="CA11" s="44">
        <v>23.5</v>
      </c>
      <c r="CB11" s="77">
        <v>24.6</v>
      </c>
      <c r="CC11" s="77">
        <v>23.5</v>
      </c>
      <c r="CD11" s="77">
        <v>25</v>
      </c>
    </row>
    <row r="12" spans="1:82" s="61" customFormat="1" ht="12.75">
      <c r="A12" s="7" t="s">
        <v>321</v>
      </c>
      <c r="B12" s="194" t="s">
        <v>281</v>
      </c>
      <c r="C12" s="194" t="s">
        <v>29</v>
      </c>
      <c r="D12" s="239" t="s">
        <v>275</v>
      </c>
      <c r="E12" s="195" t="s">
        <v>160</v>
      </c>
      <c r="F12" s="196">
        <v>39553</v>
      </c>
      <c r="G12" s="197" t="s">
        <v>282</v>
      </c>
      <c r="H12" s="239" t="s">
        <v>139</v>
      </c>
      <c r="I12" s="194" t="s">
        <v>62</v>
      </c>
      <c r="J12" s="198">
        <v>1</v>
      </c>
      <c r="K12" s="199">
        <v>0.1</v>
      </c>
      <c r="L12" s="194" t="s">
        <v>63</v>
      </c>
      <c r="M12" s="194" t="s">
        <v>332</v>
      </c>
      <c r="N12" s="194" t="s">
        <v>278</v>
      </c>
      <c r="O12" s="238"/>
      <c r="P12" s="238"/>
      <c r="Q12" s="231" t="s">
        <v>64</v>
      </c>
      <c r="R12" s="238" t="s">
        <v>328</v>
      </c>
      <c r="S12" s="21" t="s">
        <v>186</v>
      </c>
      <c r="T12" s="231" t="s">
        <v>185</v>
      </c>
      <c r="U12" s="209" t="s">
        <v>329</v>
      </c>
      <c r="V12" s="238"/>
      <c r="W12" s="15" t="s">
        <v>1</v>
      </c>
      <c r="X12" s="43">
        <v>0</v>
      </c>
      <c r="Y12" s="15" t="s">
        <v>1</v>
      </c>
      <c r="Z12" s="43">
        <v>100</v>
      </c>
      <c r="AA12" s="241"/>
      <c r="AB12" s="241"/>
      <c r="AC12" s="241"/>
      <c r="AD12" s="241"/>
      <c r="AE12" s="241"/>
      <c r="AF12" s="241"/>
      <c r="AG12" s="241"/>
      <c r="AH12" s="241"/>
      <c r="AI12" s="241"/>
      <c r="AJ12" s="241"/>
      <c r="AK12" s="241"/>
      <c r="AL12" s="241"/>
      <c r="AM12" s="241"/>
      <c r="AN12" s="241"/>
      <c r="AO12" s="42" t="s">
        <v>68</v>
      </c>
      <c r="AP12" s="241"/>
      <c r="AQ12" s="241"/>
      <c r="AR12" s="241"/>
      <c r="AS12" s="241"/>
      <c r="AT12" s="241"/>
      <c r="AU12" s="241"/>
      <c r="AV12" s="241"/>
      <c r="AW12" s="119">
        <v>3070000</v>
      </c>
      <c r="AX12" s="119">
        <v>3150000</v>
      </c>
      <c r="AY12" s="119">
        <v>3090000</v>
      </c>
      <c r="AZ12" s="119">
        <v>3380000</v>
      </c>
      <c r="BA12" s="20">
        <f>AVERAGE(AW12:AZ12)</f>
        <v>3172500</v>
      </c>
      <c r="BB12" s="20">
        <f>STDEV(AW12:AZ12)</f>
        <v>142448.82121894398</v>
      </c>
      <c r="BC12" s="119">
        <v>3260000</v>
      </c>
      <c r="BD12" s="119">
        <v>3380000</v>
      </c>
      <c r="BE12" s="119">
        <v>3400000</v>
      </c>
      <c r="BF12" s="120">
        <v>3346666</v>
      </c>
      <c r="BG12" s="20">
        <f>AVERAGE(BC12:BF12)</f>
        <v>3346666.5</v>
      </c>
      <c r="BH12" s="20">
        <f>STDEV(BC12:BF12)</f>
        <v>61824.1233042033</v>
      </c>
      <c r="BI12" s="18">
        <f>IF((BA12-BG12)&lt;0,1-TTEST(AW12:AZ12,BC12:BF12,1,3),TTEST(AW12:AZ12,BC12:BF12,1,3))</f>
        <v>0.9565942884196579</v>
      </c>
      <c r="BJ12" s="43">
        <f>(BA12)*(100-BD$7)/100</f>
        <v>2538000</v>
      </c>
      <c r="BK12" s="43">
        <f>COUNT(BC12:BF12)</f>
        <v>4</v>
      </c>
      <c r="BL12" s="62">
        <v>8.1</v>
      </c>
      <c r="BM12" s="62">
        <v>8.2</v>
      </c>
      <c r="BN12" s="62">
        <v>8.1</v>
      </c>
      <c r="BO12" s="62">
        <v>8.2</v>
      </c>
      <c r="BP12" s="62">
        <v>8.2</v>
      </c>
      <c r="BQ12" s="62">
        <v>8.1</v>
      </c>
      <c r="BR12" s="62">
        <v>8.1</v>
      </c>
      <c r="BS12" s="62">
        <v>8.2</v>
      </c>
      <c r="BT12" s="119">
        <v>191</v>
      </c>
      <c r="BU12" s="153">
        <v>198</v>
      </c>
      <c r="BV12" s="153">
        <v>191</v>
      </c>
      <c r="BW12" s="153">
        <v>198</v>
      </c>
      <c r="BX12" s="44">
        <v>0.3</v>
      </c>
      <c r="BY12" s="119">
        <v>79</v>
      </c>
      <c r="BZ12" s="119">
        <v>94</v>
      </c>
      <c r="CA12" s="44">
        <v>26.4</v>
      </c>
      <c r="CB12" s="77">
        <v>23.9</v>
      </c>
      <c r="CC12" s="77">
        <v>23.9</v>
      </c>
      <c r="CD12" s="77">
        <v>26.5</v>
      </c>
    </row>
    <row r="13" spans="1:82" s="61" customFormat="1" ht="12.75">
      <c r="A13" s="9" t="s">
        <v>322</v>
      </c>
      <c r="B13" s="194" t="s">
        <v>302</v>
      </c>
      <c r="C13" s="194" t="s">
        <v>29</v>
      </c>
      <c r="D13" s="239" t="s">
        <v>275</v>
      </c>
      <c r="E13" s="195" t="s">
        <v>276</v>
      </c>
      <c r="F13" s="196">
        <v>39553</v>
      </c>
      <c r="G13" s="197" t="s">
        <v>303</v>
      </c>
      <c r="H13" s="239" t="s">
        <v>139</v>
      </c>
      <c r="I13" s="194" t="s">
        <v>62</v>
      </c>
      <c r="J13" s="198">
        <v>1</v>
      </c>
      <c r="K13" s="199">
        <v>0.1</v>
      </c>
      <c r="L13" s="194" t="s">
        <v>63</v>
      </c>
      <c r="M13" s="194" t="s">
        <v>332</v>
      </c>
      <c r="N13" s="194" t="s">
        <v>278</v>
      </c>
      <c r="O13" s="238"/>
      <c r="P13" s="238"/>
      <c r="Q13" s="231" t="s">
        <v>64</v>
      </c>
      <c r="R13" s="238" t="s">
        <v>328</v>
      </c>
      <c r="S13" s="21" t="s">
        <v>186</v>
      </c>
      <c r="T13" s="231" t="s">
        <v>185</v>
      </c>
      <c r="U13" s="209" t="s">
        <v>329</v>
      </c>
      <c r="V13" s="238"/>
      <c r="W13" s="15" t="s">
        <v>1</v>
      </c>
      <c r="X13" s="43">
        <v>0</v>
      </c>
      <c r="Y13" s="15" t="s">
        <v>1</v>
      </c>
      <c r="Z13" s="43">
        <v>100</v>
      </c>
      <c r="AA13" s="241"/>
      <c r="AB13" s="241"/>
      <c r="AC13" s="241"/>
      <c r="AD13" s="241"/>
      <c r="AE13" s="241"/>
      <c r="AF13" s="241"/>
      <c r="AG13" s="241"/>
      <c r="AH13" s="241"/>
      <c r="AI13" s="241"/>
      <c r="AJ13" s="241"/>
      <c r="AK13" s="241"/>
      <c r="AL13" s="241"/>
      <c r="AM13" s="241"/>
      <c r="AN13" s="241"/>
      <c r="AO13" s="42" t="s">
        <v>68</v>
      </c>
      <c r="AP13" s="241"/>
      <c r="AQ13" s="241"/>
      <c r="AR13" s="241"/>
      <c r="AS13" s="241"/>
      <c r="AT13" s="241"/>
      <c r="AU13" s="241"/>
      <c r="AV13" s="241"/>
      <c r="AW13" s="235">
        <v>3070000</v>
      </c>
      <c r="AX13" s="235">
        <v>3150000</v>
      </c>
      <c r="AY13" s="235">
        <v>3090000</v>
      </c>
      <c r="AZ13" s="235">
        <v>3380000</v>
      </c>
      <c r="BA13" s="20">
        <f>AVERAGE(AW13:AZ13)</f>
        <v>3172500</v>
      </c>
      <c r="BB13" s="20">
        <f>STDEV(AW13:AZ13)</f>
        <v>142448.82121894398</v>
      </c>
      <c r="BC13" s="235">
        <v>3070000</v>
      </c>
      <c r="BD13" s="235">
        <v>3020000</v>
      </c>
      <c r="BE13" s="235">
        <v>3090000</v>
      </c>
      <c r="BF13" s="235">
        <v>3300000</v>
      </c>
      <c r="BG13" s="20">
        <f>AVERAGE(BC13:BF13)</f>
        <v>3120000</v>
      </c>
      <c r="BH13" s="20">
        <f>STDEV(BC13:BF13)</f>
        <v>123558.35328567092</v>
      </c>
      <c r="BI13" s="18">
        <f>IF((BA13-BG13)&lt;0,1-TTEST(AW13:AZ13,BC13:BF13,1,3),TTEST(AW13:AZ13,BC13:BF13,1,3))</f>
        <v>0.29908796740676546</v>
      </c>
      <c r="BJ13" s="43">
        <f>(BA13)*(100-BD$7)/100</f>
        <v>2538000</v>
      </c>
      <c r="BK13" s="43">
        <f>COUNT(BC13:BF13)</f>
        <v>4</v>
      </c>
      <c r="BL13" s="236">
        <v>8.5</v>
      </c>
      <c r="BM13" s="236">
        <v>8.6</v>
      </c>
      <c r="BN13" s="236">
        <v>8.5</v>
      </c>
      <c r="BO13" s="236">
        <v>8.62</v>
      </c>
      <c r="BP13" s="236">
        <v>8.28</v>
      </c>
      <c r="BQ13" s="236">
        <v>8.2</v>
      </c>
      <c r="BR13" s="236">
        <v>8.2</v>
      </c>
      <c r="BS13" s="236">
        <v>8.3</v>
      </c>
      <c r="BT13" s="235">
        <v>182</v>
      </c>
      <c r="BU13" s="237">
        <v>180</v>
      </c>
      <c r="BV13" s="237">
        <v>182</v>
      </c>
      <c r="BW13" s="237">
        <v>185</v>
      </c>
      <c r="BX13" s="44">
        <v>0.2</v>
      </c>
      <c r="BY13" s="235">
        <v>73</v>
      </c>
      <c r="BZ13" s="235">
        <v>90</v>
      </c>
      <c r="CA13" s="44">
        <v>24.5</v>
      </c>
      <c r="CB13" s="77">
        <v>24.1</v>
      </c>
      <c r="CC13" s="77">
        <v>24.1</v>
      </c>
      <c r="CD13" s="77">
        <v>25</v>
      </c>
    </row>
    <row r="14" spans="1:82" s="238" customFormat="1" ht="12.75">
      <c r="A14"/>
      <c r="B14"/>
      <c r="C14"/>
      <c r="D14"/>
      <c r="E14"/>
      <c r="F14" s="111"/>
      <c r="G14" s="112"/>
      <c r="H14"/>
      <c r="I14"/>
      <c r="J14"/>
      <c r="K14"/>
      <c r="L14"/>
      <c r="M14"/>
      <c r="N14"/>
      <c r="O14"/>
      <c r="P14"/>
      <c r="Q14"/>
      <c r="R14"/>
      <c r="S14"/>
      <c r="T14"/>
      <c r="U14"/>
      <c r="V14"/>
      <c r="W14"/>
      <c r="X14" s="114"/>
      <c r="Y14"/>
      <c r="Z14" s="4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240"/>
      <c r="AX14" s="240"/>
      <c r="AY14" s="240"/>
      <c r="AZ14" s="240"/>
      <c r="BA14" s="240"/>
      <c r="BB14" s="240"/>
      <c r="BC14" s="240"/>
      <c r="BD14" s="240"/>
      <c r="BE14" s="240"/>
      <c r="BF14" s="240"/>
      <c r="BG14" s="240"/>
      <c r="BH14" s="240"/>
      <c r="BI14" s="242"/>
      <c r="BJ14" s="240"/>
      <c r="BK14" s="240"/>
      <c r="BL14" s="243"/>
      <c r="BM14" s="243"/>
      <c r="BN14" s="243"/>
      <c r="BO14" s="243"/>
      <c r="BP14" s="243"/>
      <c r="BQ14" s="243"/>
      <c r="BR14" s="243"/>
      <c r="BS14" s="243"/>
      <c r="BT14" s="240"/>
      <c r="BU14" s="240"/>
      <c r="BV14" s="240"/>
      <c r="BW14" s="240"/>
      <c r="BX14" s="44"/>
      <c r="BY14" s="240"/>
      <c r="BZ14" s="240"/>
      <c r="CA14" s="44"/>
      <c r="CB14" s="77"/>
      <c r="CC14" s="77"/>
      <c r="CD14" s="77"/>
    </row>
    <row r="15" spans="1:82" s="238" customFormat="1" ht="12.75">
      <c r="A15"/>
      <c r="B15"/>
      <c r="C15"/>
      <c r="D15"/>
      <c r="E15"/>
      <c r="F15" s="111"/>
      <c r="G15" s="112"/>
      <c r="H15"/>
      <c r="I15"/>
      <c r="J15"/>
      <c r="K15"/>
      <c r="L15"/>
      <c r="M15"/>
      <c r="N15"/>
      <c r="O15"/>
      <c r="P15"/>
      <c r="Q15"/>
      <c r="R15"/>
      <c r="S15"/>
      <c r="T15"/>
      <c r="U15"/>
      <c r="V15"/>
      <c r="W15"/>
      <c r="X15" s="114"/>
      <c r="Y15"/>
      <c r="Z15" s="114"/>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240"/>
      <c r="AX15" s="240"/>
      <c r="AY15" s="240"/>
      <c r="AZ15" s="240"/>
      <c r="BA15" s="240"/>
      <c r="BB15" s="240"/>
      <c r="BC15" s="240"/>
      <c r="BD15" s="240"/>
      <c r="BE15" s="240"/>
      <c r="BF15" s="240"/>
      <c r="BG15" s="240"/>
      <c r="BH15" s="240"/>
      <c r="BI15" s="242"/>
      <c r="BJ15" s="240"/>
      <c r="BK15" s="240"/>
      <c r="BL15" s="243"/>
      <c r="BM15" s="243"/>
      <c r="BN15" s="243"/>
      <c r="BO15" s="243"/>
      <c r="BP15" s="243"/>
      <c r="BQ15" s="243"/>
      <c r="BR15" s="243"/>
      <c r="BS15" s="243"/>
      <c r="BT15" s="240"/>
      <c r="BU15" s="240"/>
      <c r="BV15" s="240"/>
      <c r="BW15" s="240"/>
      <c r="BX15" s="244"/>
      <c r="BY15" s="240"/>
      <c r="BZ15" s="240"/>
      <c r="CA15" s="244"/>
      <c r="CB15" s="244"/>
      <c r="CC15" s="244"/>
      <c r="CD15" s="244"/>
    </row>
    <row r="16" spans="1:82" s="238" customFormat="1" ht="12.75">
      <c r="A16"/>
      <c r="B16"/>
      <c r="C16"/>
      <c r="D16"/>
      <c r="E16"/>
      <c r="F16" s="111"/>
      <c r="G16" s="112"/>
      <c r="H16"/>
      <c r="I16"/>
      <c r="J16"/>
      <c r="K16"/>
      <c r="L16"/>
      <c r="M16"/>
      <c r="N16"/>
      <c r="O16"/>
      <c r="P16"/>
      <c r="Q16"/>
      <c r="R16"/>
      <c r="S16"/>
      <c r="T16"/>
      <c r="U16"/>
      <c r="V16"/>
      <c r="W16"/>
      <c r="X16" s="114"/>
      <c r="Y16"/>
      <c r="Z16" s="114"/>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240"/>
      <c r="AX16" s="240"/>
      <c r="AY16" s="240"/>
      <c r="AZ16" s="240"/>
      <c r="BA16" s="240"/>
      <c r="BB16" s="240"/>
      <c r="BC16" s="240"/>
      <c r="BD16" s="240"/>
      <c r="BE16" s="240"/>
      <c r="BF16" s="240"/>
      <c r="BG16" s="240"/>
      <c r="BH16" s="240"/>
      <c r="BI16" s="242"/>
      <c r="BJ16" s="240"/>
      <c r="BK16" s="240"/>
      <c r="BL16" s="243"/>
      <c r="BM16" s="243"/>
      <c r="BN16" s="243"/>
      <c r="BO16" s="243"/>
      <c r="BP16" s="243"/>
      <c r="BQ16" s="243"/>
      <c r="BR16" s="243"/>
      <c r="BS16" s="243"/>
      <c r="BT16" s="240"/>
      <c r="BU16" s="240"/>
      <c r="BV16" s="240"/>
      <c r="BW16" s="240"/>
      <c r="BX16" s="244"/>
      <c r="BY16" s="240"/>
      <c r="BZ16" s="240"/>
      <c r="CA16" s="244"/>
      <c r="CB16" s="244"/>
      <c r="CC16" s="244"/>
      <c r="CD16" s="244"/>
    </row>
    <row r="17" spans="1:82" s="238" customFormat="1" ht="12.75">
      <c r="A17"/>
      <c r="B17"/>
      <c r="C17"/>
      <c r="D17"/>
      <c r="E17"/>
      <c r="F17" s="111"/>
      <c r="G17" s="112"/>
      <c r="H17"/>
      <c r="I17"/>
      <c r="J17"/>
      <c r="K17"/>
      <c r="L17"/>
      <c r="M17"/>
      <c r="N17"/>
      <c r="O17"/>
      <c r="P17"/>
      <c r="Q17"/>
      <c r="R17"/>
      <c r="S17"/>
      <c r="T17"/>
      <c r="U17"/>
      <c r="V17"/>
      <c r="W17"/>
      <c r="X17" s="114"/>
      <c r="Y17"/>
      <c r="Z17" s="114"/>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240"/>
      <c r="AX17" s="240"/>
      <c r="AY17" s="240"/>
      <c r="AZ17" s="240"/>
      <c r="BA17" s="240"/>
      <c r="BB17" s="240"/>
      <c r="BC17" s="240"/>
      <c r="BD17" s="240"/>
      <c r="BE17" s="240"/>
      <c r="BF17" s="240"/>
      <c r="BG17" s="240"/>
      <c r="BH17" s="240"/>
      <c r="BI17" s="242"/>
      <c r="BJ17" s="240"/>
      <c r="BK17" s="240"/>
      <c r="BL17" s="243"/>
      <c r="BM17" s="243"/>
      <c r="BN17" s="243"/>
      <c r="BO17" s="243"/>
      <c r="BP17" s="243"/>
      <c r="BQ17" s="243"/>
      <c r="BR17" s="243"/>
      <c r="BS17" s="243"/>
      <c r="BT17" s="240"/>
      <c r="BU17" s="240"/>
      <c r="BV17" s="240"/>
      <c r="BW17" s="240"/>
      <c r="BX17" s="244"/>
      <c r="BY17" s="240"/>
      <c r="BZ17" s="240"/>
      <c r="CA17" s="244"/>
      <c r="CB17" s="244"/>
      <c r="CC17" s="244"/>
      <c r="CD17" s="244"/>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MPranger</dc:creator>
  <cp:keywords/>
  <dc:description/>
  <cp:lastModifiedBy>Victoria Bowles</cp:lastModifiedBy>
  <cp:lastPrinted>2007-10-24T04:37:25Z</cp:lastPrinted>
  <dcterms:created xsi:type="dcterms:W3CDTF">2002-11-27T22:16:23Z</dcterms:created>
  <dcterms:modified xsi:type="dcterms:W3CDTF">2013-03-08T21:27:18Z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